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h_ro\Desktop\"/>
    </mc:Choice>
  </mc:AlternateContent>
  <xr:revisionPtr revIDLastSave="0" documentId="13_ncr:1_{7D43EFB2-66DE-4892-861E-310C56E262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try Sheet" sheetId="4" r:id="rId1"/>
    <sheet name="Home Team" sheetId="1" r:id="rId2"/>
    <sheet name="Visiting Team" sheetId="2" r:id="rId3"/>
    <sheet name="Info" sheetId="3" r:id="rId4"/>
    <sheet name="Sheet1" sheetId="5" state="hidden" r:id="rId5"/>
  </sheets>
  <definedNames>
    <definedName name="_xlnm._FilterDatabase" localSheetId="1" hidden="1">'Home Team'!$A$15:$R$15</definedName>
    <definedName name="_xlnm._FilterDatabase" localSheetId="2" hidden="1">'Visiting Team'!$A$15:$R$15</definedName>
    <definedName name="Teams">Info!$A$2:$A$10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2" l="1"/>
  <c r="I52" i="2"/>
  <c r="I53" i="1"/>
  <c r="I52" i="1"/>
  <c r="B10" i="1"/>
  <c r="I2" i="3" l="1" a="1"/>
  <c r="I2" i="3" s="1"/>
  <c r="H12" i="2" l="1"/>
  <c r="I12" i="2"/>
  <c r="J12" i="2"/>
  <c r="K12" i="2"/>
  <c r="L12" i="2"/>
  <c r="M12" i="2"/>
  <c r="N12" i="2"/>
  <c r="O12" i="2"/>
  <c r="G12" i="2"/>
  <c r="G11" i="2"/>
  <c r="H11" i="2"/>
  <c r="I11" i="2"/>
  <c r="J11" i="2"/>
  <c r="K11" i="2"/>
  <c r="L11" i="2"/>
  <c r="M11" i="2"/>
  <c r="N11" i="2"/>
  <c r="O11" i="2"/>
  <c r="C46" i="2"/>
  <c r="C46" i="1"/>
  <c r="C18" i="2"/>
  <c r="C26" i="2"/>
  <c r="C17" i="2"/>
  <c r="C28" i="2"/>
  <c r="C22" i="2"/>
  <c r="C25" i="2"/>
  <c r="C21" i="2"/>
  <c r="C37" i="2" s="1"/>
  <c r="C20" i="2"/>
  <c r="C27" i="2"/>
  <c r="C29" i="2"/>
  <c r="C16" i="2"/>
  <c r="C24" i="1"/>
  <c r="C25" i="1"/>
  <c r="C18" i="1"/>
  <c r="C22" i="1"/>
  <c r="C20" i="1"/>
  <c r="C26" i="1"/>
  <c r="C19" i="1"/>
  <c r="C17" i="1"/>
  <c r="C21" i="1"/>
  <c r="C23" i="1"/>
  <c r="C31" i="2"/>
  <c r="C32" i="2"/>
  <c r="C19" i="2"/>
  <c r="C24" i="2"/>
  <c r="C30" i="2"/>
  <c r="C33" i="2"/>
  <c r="C34" i="2"/>
  <c r="C35" i="2"/>
  <c r="C23" i="2"/>
  <c r="C27" i="1"/>
  <c r="C16" i="1"/>
  <c r="C28" i="1"/>
  <c r="C29" i="1"/>
  <c r="C30" i="1"/>
  <c r="C31" i="1"/>
  <c r="C32" i="1"/>
  <c r="C33" i="1"/>
  <c r="C34" i="1"/>
  <c r="C35" i="1"/>
  <c r="R37" i="2"/>
  <c r="R11" i="1" s="1"/>
  <c r="E37" i="2"/>
  <c r="Q11" i="1" s="1"/>
  <c r="F37" i="2"/>
  <c r="P11" i="2" s="1"/>
  <c r="R37" i="1"/>
  <c r="R12" i="1" s="1"/>
  <c r="E37" i="1"/>
  <c r="Q12" i="1" s="1"/>
  <c r="F37" i="1"/>
  <c r="P12" i="2" s="1"/>
  <c r="B10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Q37" i="2"/>
  <c r="P37" i="2"/>
  <c r="O37" i="2"/>
  <c r="N37" i="2"/>
  <c r="M37" i="2"/>
  <c r="L37" i="2"/>
  <c r="K37" i="2"/>
  <c r="J37" i="2"/>
  <c r="I37" i="2"/>
  <c r="H37" i="2"/>
  <c r="G37" i="2"/>
  <c r="D37" i="2"/>
  <c r="H7" i="2"/>
  <c r="H6" i="2"/>
  <c r="H5" i="2"/>
  <c r="H4" i="2"/>
  <c r="H7" i="1"/>
  <c r="H6" i="1"/>
  <c r="H5" i="1"/>
  <c r="H4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D46" i="1"/>
  <c r="D37" i="1"/>
  <c r="G37" i="1"/>
  <c r="H37" i="1"/>
  <c r="I37" i="1"/>
  <c r="J37" i="1"/>
  <c r="K37" i="1"/>
  <c r="L37" i="1"/>
  <c r="M37" i="1"/>
  <c r="N37" i="1"/>
  <c r="O37" i="1"/>
  <c r="P37" i="1"/>
  <c r="Q37" i="1"/>
  <c r="C37" i="1" l="1"/>
  <c r="Q12" i="2"/>
  <c r="R11" i="2"/>
  <c r="R12" i="2"/>
  <c r="P12" i="1"/>
  <c r="P11" i="1"/>
  <c r="Q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<sst xmlns="http://schemas.openxmlformats.org/spreadsheetml/2006/main" count="292" uniqueCount="150">
  <si>
    <t>No.</t>
  </si>
  <si>
    <t>Player</t>
  </si>
  <si>
    <t>PA</t>
  </si>
  <si>
    <t>AB</t>
  </si>
  <si>
    <t>H</t>
  </si>
  <si>
    <t>R</t>
  </si>
  <si>
    <t>RBI</t>
  </si>
  <si>
    <t>2B</t>
  </si>
  <si>
    <t>3B</t>
  </si>
  <si>
    <t>HR</t>
  </si>
  <si>
    <t>SAC</t>
  </si>
  <si>
    <t>SF</t>
  </si>
  <si>
    <t>HP</t>
  </si>
  <si>
    <t>BB</t>
  </si>
  <si>
    <t>K</t>
  </si>
  <si>
    <t>SB</t>
  </si>
  <si>
    <t>CS</t>
  </si>
  <si>
    <t>E</t>
  </si>
  <si>
    <t>Teams</t>
  </si>
  <si>
    <t>Edmonton Blackhawks</t>
  </si>
  <si>
    <t>Edmonton Athletics</t>
  </si>
  <si>
    <t>Sturgeon Paladins</t>
  </si>
  <si>
    <t>Alphabetical Order - Last Name First</t>
  </si>
  <si>
    <t>NCABL Game Report</t>
  </si>
  <si>
    <t>www.ncabl.ab.ca</t>
  </si>
  <si>
    <t>Game No:</t>
  </si>
  <si>
    <t>Date of Game:</t>
  </si>
  <si>
    <t>Date Report Submitted:</t>
  </si>
  <si>
    <t>Team Totals</t>
  </si>
  <si>
    <t>Legend</t>
  </si>
  <si>
    <t>Plate Appearances</t>
  </si>
  <si>
    <t>Hits</t>
  </si>
  <si>
    <t>Runs</t>
  </si>
  <si>
    <t>Runs Batted in</t>
  </si>
  <si>
    <t>Doubles</t>
  </si>
  <si>
    <t>Triples</t>
  </si>
  <si>
    <t>Home Runs</t>
  </si>
  <si>
    <t>Sacrifice Bunt</t>
  </si>
  <si>
    <t>Sacrifice Fly</t>
  </si>
  <si>
    <t>Hit By Pitch</t>
  </si>
  <si>
    <t>Base on Balls</t>
  </si>
  <si>
    <t>Strikeout</t>
  </si>
  <si>
    <t>Stolen Base</t>
  </si>
  <si>
    <t>Caught Stealing</t>
  </si>
  <si>
    <t>Error</t>
  </si>
  <si>
    <t>At Bats</t>
  </si>
  <si>
    <t>Submitted by:</t>
  </si>
  <si>
    <t>Date Submitted:</t>
  </si>
  <si>
    <t>Westlock Red Lions</t>
  </si>
  <si>
    <t>Camrose Axemen</t>
  </si>
  <si>
    <t>Home</t>
  </si>
  <si>
    <t>Visitor</t>
  </si>
  <si>
    <t>Pitcher</t>
  </si>
  <si>
    <t>IP</t>
  </si>
  <si>
    <t>ER</t>
  </si>
  <si>
    <t>BK</t>
  </si>
  <si>
    <t>WP</t>
  </si>
  <si>
    <t>HB</t>
  </si>
  <si>
    <t>W</t>
  </si>
  <si>
    <t>L</t>
  </si>
  <si>
    <t>S</t>
  </si>
  <si>
    <t>CG</t>
  </si>
  <si>
    <t>Innings Pitched</t>
  </si>
  <si>
    <t>Earned Runs</t>
  </si>
  <si>
    <t>Balks</t>
  </si>
  <si>
    <t>Wild Pitches</t>
  </si>
  <si>
    <t>Hit Batters</t>
  </si>
  <si>
    <t>Win</t>
  </si>
  <si>
    <t>Loss</t>
  </si>
  <si>
    <t>Save</t>
  </si>
  <si>
    <t>Complete Game</t>
  </si>
  <si>
    <t>Team</t>
  </si>
  <si>
    <t>Home Team:</t>
  </si>
  <si>
    <t>Visiting Team:</t>
  </si>
  <si>
    <t>Game Number:</t>
  </si>
  <si>
    <t>Report Submitted By:</t>
  </si>
  <si>
    <t>Sherwood Park Athletics</t>
  </si>
  <si>
    <t>Email game summary forms to:</t>
  </si>
  <si>
    <t>Manager Emails</t>
  </si>
  <si>
    <t>Manager Names</t>
  </si>
  <si>
    <t>Pat McElroy</t>
  </si>
  <si>
    <t>prriopel@telusplanet.net</t>
  </si>
  <si>
    <t xml:space="preserve">League office  </t>
  </si>
  <si>
    <t xml:space="preserve">Home Manager  </t>
  </si>
  <si>
    <t xml:space="preserve">Visiting Manager  </t>
  </si>
  <si>
    <t>Batters Faced</t>
  </si>
  <si>
    <t>BF</t>
  </si>
  <si>
    <t>Enter information in blue cells only</t>
  </si>
  <si>
    <t>Macros must be enabled to use the all functions of this worksheet</t>
  </si>
  <si>
    <t>ryan.petryshyn@shaw.ca</t>
  </si>
  <si>
    <t>Adam Sawatzky</t>
  </si>
  <si>
    <t>Stony Plain Mets</t>
  </si>
  <si>
    <t>St. Albert Cardinals</t>
  </si>
  <si>
    <t>asawatzky@brenntag.ca</t>
  </si>
  <si>
    <t xml:space="preserve">Statistician  </t>
  </si>
  <si>
    <t>Barrhead Orioles</t>
  </si>
  <si>
    <t>Warren Warehime</t>
  </si>
  <si>
    <t>warrenwarehime@gmail.com</t>
  </si>
  <si>
    <t>Ed Ewasiuk</t>
  </si>
  <si>
    <t>Barrhead Orioles:</t>
  </si>
  <si>
    <t>Camrose Axemen:</t>
  </si>
  <si>
    <t>Kris Kushnerick</t>
  </si>
  <si>
    <t>kriskush@hotmail.com</t>
  </si>
  <si>
    <t>Edmonton Athletics:</t>
  </si>
  <si>
    <t>Mark Trela</t>
  </si>
  <si>
    <t>mark@sil.ab.ca</t>
  </si>
  <si>
    <t>Edmonton Blackhawks:</t>
  </si>
  <si>
    <t>Randy Gregg</t>
  </si>
  <si>
    <t>rjgregg@shaw.ca</t>
  </si>
  <si>
    <t>Kyle Fagnan</t>
  </si>
  <si>
    <t>St. Albert Cardinals:</t>
  </si>
  <si>
    <t>Sherwood Park Athletics:</t>
  </si>
  <si>
    <t>pat.mcelroy@ca.weatherford.com</t>
  </si>
  <si>
    <t>Brad Walde</t>
  </si>
  <si>
    <t>B_Walde@hotmail.com</t>
  </si>
  <si>
    <t>Sturgeon Paladins:</t>
  </si>
  <si>
    <t>Bryan Bartman</t>
  </si>
  <si>
    <t>Westlock Red Lions:</t>
  </si>
  <si>
    <t>kjf_28@hotmail.com</t>
  </si>
  <si>
    <t>ed.ewasiuk@stantec.com</t>
  </si>
  <si>
    <t>bryan@acircuit.ca</t>
  </si>
  <si>
    <t>Edmonton Primeaus:</t>
  </si>
  <si>
    <t>Edmonton Primeaus</t>
  </si>
  <si>
    <t>Chris Brand</t>
  </si>
  <si>
    <t>Parkland Twins</t>
  </si>
  <si>
    <t>Joe Pasychnyk</t>
  </si>
  <si>
    <t>josefpasychnyk@gmail.com</t>
  </si>
  <si>
    <t>Ft. Saskatchewan Reds</t>
  </si>
  <si>
    <t>Chase Visser</t>
  </si>
  <si>
    <t>Brenden Meier</t>
  </si>
  <si>
    <t>Randy Stawnichy</t>
  </si>
  <si>
    <t>Tanner Stawnichy</t>
  </si>
  <si>
    <t>Mike Cassidy</t>
  </si>
  <si>
    <t>Zach Pollard</t>
  </si>
  <si>
    <t>Robert Sullivan</t>
  </si>
  <si>
    <t>Jordan Brand</t>
  </si>
  <si>
    <t>chase.visser8@yahoo.com</t>
  </si>
  <si>
    <t>brandenmeier01@gmail.com</t>
  </si>
  <si>
    <t>stawnich@telus.net</t>
  </si>
  <si>
    <t>tstawnichy@hotmail.com</t>
  </si>
  <si>
    <t>mikecassidy1992@gmail.com</t>
  </si>
  <si>
    <t>zach30.zp@gmail.com</t>
  </si>
  <si>
    <t>cbrand17@hotmail.com</t>
  </si>
  <si>
    <t>jbrand31@hotmail.com</t>
  </si>
  <si>
    <t>Score</t>
  </si>
  <si>
    <t>Website manager</t>
  </si>
  <si>
    <t>websitemanager@ncabl.ab.ca</t>
  </si>
  <si>
    <t>rsllvn4@gmail.com</t>
  </si>
  <si>
    <t>Save File as "NCABL Game XX" prior to sending to statistician, league office, website manager and home and visitng managers.</t>
  </si>
  <si>
    <t>Teams for dropdown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</si>
</sst>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7" xfId="0" applyFont="1" applyBorder="1" applyAlignment="1">
      <alignment textRotation="90"/>
    </xf>
    <xf numFmtId="0" fontId="3" fillId="0" borderId="8" xfId="0" applyFont="1" applyBorder="1" applyAlignment="1">
      <alignment textRotation="90"/>
    </xf>
    <xf numFmtId="0" fontId="5" fillId="0" borderId="7" xfId="0" applyFont="1" applyBorder="1" applyAlignment="1">
      <alignment textRotation="90"/>
    </xf>
    <xf numFmtId="0" fontId="1" fillId="0" borderId="0" xfId="0" applyFont="1"/>
    <xf numFmtId="0" fontId="3" fillId="0" borderId="9" xfId="0" applyFont="1" applyBorder="1" applyAlignment="1">
      <alignment textRotation="90"/>
    </xf>
    <xf numFmtId="0" fontId="1" fillId="0" borderId="2" xfId="0" applyFont="1" applyBorder="1"/>
    <xf numFmtId="0" fontId="1" fillId="0" borderId="3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7" xfId="0" applyFont="1" applyBorder="1"/>
    <xf numFmtId="0" fontId="6" fillId="0" borderId="8" xfId="0" applyFont="1" applyBorder="1"/>
    <xf numFmtId="0" fontId="5" fillId="0" borderId="8" xfId="0" applyFont="1" applyBorder="1" applyAlignment="1">
      <alignment textRotation="90"/>
    </xf>
    <xf numFmtId="0" fontId="0" fillId="0" borderId="12" xfId="0" applyBorder="1"/>
    <xf numFmtId="0" fontId="1" fillId="0" borderId="13" xfId="0" applyFont="1" applyBorder="1"/>
    <xf numFmtId="0" fontId="8" fillId="0" borderId="0" xfId="0" applyFont="1"/>
    <xf numFmtId="0" fontId="9" fillId="0" borderId="0" xfId="0" applyFont="1"/>
    <xf numFmtId="0" fontId="0" fillId="2" borderId="11" xfId="0" applyFill="1" applyBorder="1"/>
    <xf numFmtId="0" fontId="0" fillId="2" borderId="3" xfId="0" applyFill="1" applyBorder="1"/>
    <xf numFmtId="0" fontId="10" fillId="0" borderId="7" xfId="0" applyFont="1" applyBorder="1" applyAlignment="1">
      <alignment textRotation="90"/>
    </xf>
    <xf numFmtId="0" fontId="6" fillId="0" borderId="0" xfId="0" applyFont="1"/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11" fillId="0" borderId="0" xfId="0" applyFont="1" applyAlignment="1">
      <alignment horizontal="left"/>
    </xf>
    <xf numFmtId="15" fontId="0" fillId="2" borderId="11" xfId="0" applyNumberFormat="1" applyFill="1" applyBorder="1"/>
    <xf numFmtId="0" fontId="6" fillId="2" borderId="11" xfId="0" applyFont="1" applyFill="1" applyBorder="1"/>
    <xf numFmtId="16" fontId="6" fillId="2" borderId="8" xfId="0" applyNumberFormat="1" applyFont="1" applyFill="1" applyBorder="1"/>
    <xf numFmtId="0" fontId="4" fillId="0" borderId="0" xfId="1" applyBorder="1" applyAlignment="1" applyProtection="1">
      <alignment horizontal="left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6" fillId="3" borderId="10" xfId="0" applyFont="1" applyFill="1" applyBorder="1" applyAlignment="1">
      <alignment vertical="center"/>
    </xf>
    <xf numFmtId="0" fontId="4" fillId="3" borderId="0" xfId="1" applyFill="1" applyAlignment="1" applyProtection="1">
      <alignment vertical="center"/>
    </xf>
    <xf numFmtId="0" fontId="16" fillId="3" borderId="0" xfId="0" applyFont="1" applyFill="1" applyAlignment="1">
      <alignment vertical="center"/>
    </xf>
    <xf numFmtId="0" fontId="4" fillId="3" borderId="10" xfId="1" applyFill="1" applyBorder="1" applyAlignment="1" applyProtection="1">
      <alignment vertical="center"/>
    </xf>
    <xf numFmtId="0" fontId="12" fillId="0" borderId="13" xfId="0" applyFont="1" applyBorder="1"/>
    <xf numFmtId="0" fontId="12" fillId="0" borderId="2" xfId="0" applyFont="1" applyBorder="1"/>
    <xf numFmtId="0" fontId="12" fillId="0" borderId="10" xfId="0" applyFont="1" applyBorder="1"/>
    <xf numFmtId="0" fontId="12" fillId="2" borderId="2" xfId="0" applyFont="1" applyFill="1" applyBorder="1"/>
    <xf numFmtId="0" fontId="12" fillId="2" borderId="3" xfId="0" applyFont="1" applyFill="1" applyBorder="1"/>
    <xf numFmtId="0" fontId="12" fillId="0" borderId="14" xfId="0" applyFont="1" applyBorder="1"/>
    <xf numFmtId="0" fontId="12" fillId="2" borderId="10" xfId="0" applyFont="1" applyFill="1" applyBorder="1"/>
    <xf numFmtId="0" fontId="12" fillId="2" borderId="11" xfId="0" applyFont="1" applyFill="1" applyBorder="1"/>
    <xf numFmtId="0" fontId="12" fillId="0" borderId="15" xfId="0" applyFont="1" applyBorder="1"/>
    <xf numFmtId="0" fontId="12" fillId="0" borderId="7" xfId="0" applyFont="1" applyBorder="1"/>
    <xf numFmtId="0" fontId="12" fillId="2" borderId="7" xfId="0" applyFont="1" applyFill="1" applyBorder="1"/>
    <xf numFmtId="0" fontId="12" fillId="2" borderId="8" xfId="0" applyFont="1" applyFill="1" applyBorder="1"/>
    <xf numFmtId="0" fontId="12" fillId="0" borderId="3" xfId="0" applyFont="1" applyBorder="1"/>
    <xf numFmtId="0" fontId="12" fillId="2" borderId="14" xfId="0" applyFont="1" applyFill="1" applyBorder="1"/>
    <xf numFmtId="0" fontId="12" fillId="2" borderId="15" xfId="0" applyFont="1" applyFill="1" applyBorder="1"/>
    <xf numFmtId="0" fontId="12" fillId="0" borderId="16" xfId="0" applyFont="1" applyBorder="1"/>
    <xf numFmtId="0" fontId="12" fillId="0" borderId="1" xfId="0" applyFont="1" applyBorder="1"/>
    <xf numFmtId="0" fontId="12" fillId="2" borderId="1" xfId="0" applyFont="1" applyFill="1" applyBorder="1"/>
    <xf numFmtId="0" fontId="12" fillId="2" borderId="12" xfId="0" applyFont="1" applyFill="1" applyBorder="1"/>
    <xf numFmtId="2" fontId="12" fillId="2" borderId="10" xfId="0" applyNumberFormat="1" applyFont="1" applyFill="1" applyBorder="1"/>
    <xf numFmtId="2" fontId="12" fillId="2" borderId="7" xfId="0" applyNumberFormat="1" applyFont="1" applyFill="1" applyBorder="1"/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9" xfId="0" applyFont="1" applyBorder="1"/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/>
    <xf numFmtId="0" fontId="1" fillId="0" borderId="7" xfId="0" applyFont="1" applyBorder="1"/>
    <xf numFmtId="0" fontId="7" fillId="0" borderId="0" xfId="0" applyFont="1"/>
    <xf numFmtId="0" fontId="1" fillId="4" borderId="10" xfId="0" applyFont="1" applyFill="1" applyBorder="1"/>
    <xf numFmtId="0" fontId="1" fillId="4" borderId="7" xfId="0" applyFont="1" applyFill="1" applyBorder="1"/>
    <xf numFmtId="0" fontId="4" fillId="0" borderId="10" xfId="1" applyBorder="1" applyAlignment="1" applyProtection="1"/>
    <xf numFmtId="0" fontId="2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15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9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1</xdr:col>
      <xdr:colOff>1127760</xdr:colOff>
      <xdr:row>8</xdr:row>
      <xdr:rowOff>152400</xdr:rowOff>
    </xdr:to>
    <xdr:pic>
      <xdr:nvPicPr>
        <xdr:cNvPr id="1477" name="Picture 1" descr="NCABLlogo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"/>
          <a:ext cx="135636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141985</xdr:colOff>
      <xdr:row>13</xdr:row>
      <xdr:rowOff>48871</xdr:rowOff>
    </xdr:from>
    <xdr:to>
      <xdr:col>13</xdr:col>
      <xdr:colOff>134151</xdr:colOff>
      <xdr:row>13</xdr:row>
      <xdr:rowOff>48871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2523235" y="2258671"/>
          <a:ext cx="2697266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134151</xdr:colOff>
      <xdr:row>13</xdr:row>
      <xdr:rowOff>48871</xdr:rowOff>
    </xdr:from>
    <xdr:to>
      <xdr:col>13</xdr:col>
      <xdr:colOff>134151</xdr:colOff>
      <xdr:row>13</xdr:row>
      <xdr:rowOff>164595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rot="5400000">
          <a:off x="5162639" y="2316533"/>
          <a:ext cx="11572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165450</xdr:colOff>
      <xdr:row>13</xdr:row>
      <xdr:rowOff>53323</xdr:rowOff>
    </xdr:from>
    <xdr:to>
      <xdr:col>10</xdr:col>
      <xdr:colOff>165450</xdr:colOff>
      <xdr:row>13</xdr:row>
      <xdr:rowOff>169047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rot="5400000">
          <a:off x="4348118" y="2320985"/>
          <a:ext cx="11572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112252</xdr:colOff>
      <xdr:row>13</xdr:row>
      <xdr:rowOff>54391</xdr:rowOff>
    </xdr:from>
    <xdr:to>
      <xdr:col>11</xdr:col>
      <xdr:colOff>112252</xdr:colOff>
      <xdr:row>13</xdr:row>
      <xdr:rowOff>170115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rot="5400000">
          <a:off x="4607340" y="2322053"/>
          <a:ext cx="11572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113676</xdr:colOff>
      <xdr:row>13</xdr:row>
      <xdr:rowOff>55459</xdr:rowOff>
    </xdr:from>
    <xdr:to>
      <xdr:col>12</xdr:col>
      <xdr:colOff>113676</xdr:colOff>
      <xdr:row>13</xdr:row>
      <xdr:rowOff>171183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rot="5400000">
          <a:off x="4875464" y="2323121"/>
          <a:ext cx="11572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145189</xdr:colOff>
      <xdr:row>13</xdr:row>
      <xdr:rowOff>47625</xdr:rowOff>
    </xdr:from>
    <xdr:to>
      <xdr:col>3</xdr:col>
      <xdr:colOff>145189</xdr:colOff>
      <xdr:row>13</xdr:row>
      <xdr:rowOff>163349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rot="5400000">
          <a:off x="2468577" y="2315287"/>
          <a:ext cx="11572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131445</xdr:colOff>
      <xdr:row>13</xdr:row>
      <xdr:rowOff>45110</xdr:rowOff>
    </xdr:from>
    <xdr:to>
      <xdr:col>2</xdr:col>
      <xdr:colOff>264973</xdr:colOff>
      <xdr:row>13</xdr:row>
      <xdr:rowOff>45112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2238211" y="2241608"/>
          <a:ext cx="133528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135717</xdr:colOff>
      <xdr:row>13</xdr:row>
      <xdr:rowOff>48693</xdr:rowOff>
    </xdr:from>
    <xdr:to>
      <xdr:col>2</xdr:col>
      <xdr:colOff>135717</xdr:colOff>
      <xdr:row>13</xdr:row>
      <xdr:rowOff>164417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rot="5400000">
          <a:off x="2184785" y="2316355"/>
          <a:ext cx="11572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198120</xdr:colOff>
          <xdr:row>16</xdr:row>
          <xdr:rowOff>38100</xdr:rowOff>
        </xdr:from>
        <xdr:to>
          <xdr:col>21</xdr:col>
          <xdr:colOff>495300</xdr:colOff>
          <xdr:row>20</xdr:row>
          <xdr:rowOff>60960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 Home Team Alphabetically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1</xdr:col>
      <xdr:colOff>1127760</xdr:colOff>
      <xdr:row>8</xdr:row>
      <xdr:rowOff>152400</xdr:rowOff>
    </xdr:to>
    <xdr:pic>
      <xdr:nvPicPr>
        <xdr:cNvPr id="3544" name="Picture 2" descr="NCABLlogo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"/>
          <a:ext cx="135636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158952</xdr:colOff>
      <xdr:row>13</xdr:row>
      <xdr:rowOff>48960</xdr:rowOff>
    </xdr:from>
    <xdr:to>
      <xdr:col>13</xdr:col>
      <xdr:colOff>142434</xdr:colOff>
      <xdr:row>13</xdr:row>
      <xdr:rowOff>48960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532582" y="2256624"/>
          <a:ext cx="2697266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142430</xdr:colOff>
      <xdr:row>13</xdr:row>
      <xdr:rowOff>48960</xdr:rowOff>
    </xdr:from>
    <xdr:to>
      <xdr:col>13</xdr:col>
      <xdr:colOff>142430</xdr:colOff>
      <xdr:row>13</xdr:row>
      <xdr:rowOff>164684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rot="5400000">
          <a:off x="5171986" y="2314486"/>
          <a:ext cx="11572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172304</xdr:colOff>
      <xdr:row>13</xdr:row>
      <xdr:rowOff>53412</xdr:rowOff>
    </xdr:from>
    <xdr:to>
      <xdr:col>10</xdr:col>
      <xdr:colOff>172304</xdr:colOff>
      <xdr:row>13</xdr:row>
      <xdr:rowOff>169136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rot="5400000">
          <a:off x="4357465" y="2318938"/>
          <a:ext cx="11572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128863</xdr:colOff>
      <xdr:row>13</xdr:row>
      <xdr:rowOff>54480</xdr:rowOff>
    </xdr:from>
    <xdr:to>
      <xdr:col>11</xdr:col>
      <xdr:colOff>128863</xdr:colOff>
      <xdr:row>13</xdr:row>
      <xdr:rowOff>170204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rot="5400000">
          <a:off x="4616687" y="2320006"/>
          <a:ext cx="11572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129931</xdr:colOff>
      <xdr:row>13</xdr:row>
      <xdr:rowOff>55548</xdr:rowOff>
    </xdr:from>
    <xdr:to>
      <xdr:col>12</xdr:col>
      <xdr:colOff>129931</xdr:colOff>
      <xdr:row>13</xdr:row>
      <xdr:rowOff>171272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rot="5400000">
          <a:off x="4884811" y="2321074"/>
          <a:ext cx="11572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162156</xdr:colOff>
      <xdr:row>13</xdr:row>
      <xdr:rowOff>47714</xdr:rowOff>
    </xdr:from>
    <xdr:to>
      <xdr:col>3</xdr:col>
      <xdr:colOff>162156</xdr:colOff>
      <xdr:row>13</xdr:row>
      <xdr:rowOff>163438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rot="5400000">
          <a:off x="2477924" y="2313240"/>
          <a:ext cx="11572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133528</xdr:colOff>
      <xdr:row>13</xdr:row>
      <xdr:rowOff>44509</xdr:rowOff>
    </xdr:from>
    <xdr:to>
      <xdr:col>3</xdr:col>
      <xdr:colOff>0</xdr:colOff>
      <xdr:row>13</xdr:row>
      <xdr:rowOff>44511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V="1">
          <a:off x="2247722" y="2252173"/>
          <a:ext cx="133528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137800</xdr:colOff>
      <xdr:row>13</xdr:row>
      <xdr:rowOff>48782</xdr:rowOff>
    </xdr:from>
    <xdr:to>
      <xdr:col>2</xdr:col>
      <xdr:colOff>137800</xdr:colOff>
      <xdr:row>13</xdr:row>
      <xdr:rowOff>164506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rot="5400000">
          <a:off x="2194132" y="2314308"/>
          <a:ext cx="11572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16</xdr:row>
          <xdr:rowOff>106680</xdr:rowOff>
        </xdr:from>
        <xdr:to>
          <xdr:col>21</xdr:col>
          <xdr:colOff>518160</xdr:colOff>
          <xdr:row>21</xdr:row>
          <xdr:rowOff>91440</xdr:rowOff>
        </xdr:to>
        <xdr:sp macro="" textlink="">
          <xdr:nvSpPr>
            <xdr:cNvPr id="3093" name="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 Visiting Team Alphabetically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ryan.petryshyn@shaw.ca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prriopel@telusplanet.net" TargetMode="External"/><Relationship Id="rId1" Type="http://schemas.openxmlformats.org/officeDocument/2006/relationships/hyperlink" Target="http://www.ncabl.ab.ca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websitemanager@ncabl.ab.ca" TargetMode="External"/><Relationship Id="rId4" Type="http://schemas.openxmlformats.org/officeDocument/2006/relationships/hyperlink" Target="mailto:prriopel@telusplanet.net" TargetMode="External"/><Relationship Id="rId9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ryan.petryshyn@shaw.ca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mailto:prriopel@telusplanet.net" TargetMode="External"/><Relationship Id="rId1" Type="http://schemas.openxmlformats.org/officeDocument/2006/relationships/hyperlink" Target="http://www.ncabl.ab.ca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websitemanager@ncabl.ab.ca" TargetMode="External"/><Relationship Id="rId4" Type="http://schemas.openxmlformats.org/officeDocument/2006/relationships/hyperlink" Target="mailto:prriopel@telusplanet.net" TargetMode="External"/><Relationship Id="rId9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rsllvn4@gmail.com" TargetMode="External"/><Relationship Id="rId3" Type="http://schemas.openxmlformats.org/officeDocument/2006/relationships/hyperlink" Target="mailto:stawnich@telus.net" TargetMode="External"/><Relationship Id="rId7" Type="http://schemas.openxmlformats.org/officeDocument/2006/relationships/hyperlink" Target="mailto:zach30.zp@gmail.com" TargetMode="External"/><Relationship Id="rId2" Type="http://schemas.openxmlformats.org/officeDocument/2006/relationships/hyperlink" Target="mailto:brandenmeier01@gmail.com" TargetMode="External"/><Relationship Id="rId1" Type="http://schemas.openxmlformats.org/officeDocument/2006/relationships/hyperlink" Target="mailto:chase.visser8@yahoo.com" TargetMode="External"/><Relationship Id="rId6" Type="http://schemas.openxmlformats.org/officeDocument/2006/relationships/hyperlink" Target="mailto:mikecassidy1992@gmail.com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mailto:josefpasychnyk@gmail.com" TargetMode="External"/><Relationship Id="rId10" Type="http://schemas.openxmlformats.org/officeDocument/2006/relationships/hyperlink" Target="mailto:jbrand31@hotmail.com" TargetMode="External"/><Relationship Id="rId4" Type="http://schemas.openxmlformats.org/officeDocument/2006/relationships/hyperlink" Target="mailto:tstawnichy@hotmail.com" TargetMode="External"/><Relationship Id="rId9" Type="http://schemas.openxmlformats.org/officeDocument/2006/relationships/hyperlink" Target="mailto:cbrand17@hot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kjf_28@hotmail.com" TargetMode="External"/><Relationship Id="rId1" Type="http://schemas.openxmlformats.org/officeDocument/2006/relationships/hyperlink" Target="mailto:kjf_2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1"/>
  <sheetViews>
    <sheetView tabSelected="1" workbookViewId="0">
      <selection activeCell="B5" sqref="B5"/>
    </sheetView>
  </sheetViews>
  <sheetFormatPr defaultRowHeight="13.2" x14ac:dyDescent="0.25"/>
  <cols>
    <col min="1" max="1" width="20.6640625" bestFit="1" customWidth="1"/>
    <col min="2" max="2" width="21.88671875" bestFit="1" customWidth="1"/>
  </cols>
  <sheetData>
    <row r="1" spans="1:2" x14ac:dyDescent="0.25">
      <c r="A1" s="29" t="s">
        <v>148</v>
      </c>
    </row>
    <row r="2" spans="1:2" x14ac:dyDescent="0.25">
      <c r="A2" s="29" t="s">
        <v>87</v>
      </c>
    </row>
    <row r="3" spans="1:2" x14ac:dyDescent="0.25">
      <c r="A3" s="29" t="s">
        <v>88</v>
      </c>
    </row>
    <row r="4" spans="1:2" x14ac:dyDescent="0.25">
      <c r="A4" s="29"/>
    </row>
    <row r="5" spans="1:2" ht="13.8" thickBot="1" x14ac:dyDescent="0.3"/>
    <row r="6" spans="1:2" x14ac:dyDescent="0.25">
      <c r="A6" s="30" t="s">
        <v>72</v>
      </c>
      <c r="B6" s="27"/>
    </row>
    <row r="7" spans="1:2" x14ac:dyDescent="0.25">
      <c r="A7" s="31" t="s">
        <v>73</v>
      </c>
      <c r="B7" s="26"/>
    </row>
    <row r="8" spans="1:2" x14ac:dyDescent="0.25">
      <c r="A8" s="31" t="s">
        <v>74</v>
      </c>
      <c r="B8" s="26"/>
    </row>
    <row r="9" spans="1:2" x14ac:dyDescent="0.25">
      <c r="A9" s="31" t="s">
        <v>26</v>
      </c>
      <c r="B9" s="34"/>
    </row>
    <row r="10" spans="1:2" x14ac:dyDescent="0.25">
      <c r="A10" s="31" t="s">
        <v>75</v>
      </c>
      <c r="B10" s="35"/>
    </row>
    <row r="11" spans="1:2" ht="13.8" thickBot="1" x14ac:dyDescent="0.3">
      <c r="A11" s="32" t="s">
        <v>27</v>
      </c>
      <c r="B11" s="36"/>
    </row>
  </sheetData>
  <phoneticPr fontId="3" type="noConversion"/>
  <pageMargins left="0.25" right="0.25" top="0.75" bottom="0.75" header="0.3" footer="0.3"/>
  <pageSetup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Info!$I$2:$I$6</xm:f>
          </x14:formula1>
          <xm:sqref>B6:B7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53"/>
  <sheetViews>
    <sheetView zoomScaleNormal="100" workbookViewId="0">
      <selection activeCell="D60" sqref="D60"/>
    </sheetView>
  </sheetViews>
  <sheetFormatPr defaultRowHeight="13.2" x14ac:dyDescent="0.25"/>
  <cols>
    <col min="1" max="1" width="3.88671875" bestFit="1" customWidth="1"/>
    <col min="2" max="2" width="25.5546875" customWidth="1"/>
    <col min="3" max="3" width="5.6640625" customWidth="1"/>
    <col min="4" max="10" width="4" customWidth="1"/>
    <col min="11" max="11" width="4.5546875" customWidth="1"/>
    <col min="12" max="18" width="4" customWidth="1"/>
  </cols>
  <sheetData>
    <row r="1" spans="1:18" ht="22.8" x14ac:dyDescent="0.4">
      <c r="B1" s="79" t="s">
        <v>23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9"/>
      <c r="R1" s="9"/>
    </row>
    <row r="2" spans="1:18" x14ac:dyDescent="0.25">
      <c r="D2" s="83" t="s">
        <v>24</v>
      </c>
      <c r="E2" s="84"/>
      <c r="F2" s="84"/>
      <c r="G2" s="84"/>
      <c r="H2" s="84"/>
      <c r="I2" s="84"/>
    </row>
    <row r="3" spans="1:18" ht="10.5" customHeight="1" x14ac:dyDescent="0.25"/>
    <row r="4" spans="1:18" ht="14.25" customHeight="1" x14ac:dyDescent="0.25">
      <c r="D4" s="85" t="s">
        <v>25</v>
      </c>
      <c r="E4" s="85"/>
      <c r="F4" s="85"/>
      <c r="G4" s="85"/>
      <c r="H4" s="82">
        <f>'Entry Sheet'!B8</f>
        <v>0</v>
      </c>
      <c r="I4" s="82"/>
      <c r="J4" s="82"/>
      <c r="K4" s="82"/>
      <c r="L4" s="82"/>
    </row>
    <row r="5" spans="1:18" ht="14.25" customHeight="1" x14ac:dyDescent="0.25">
      <c r="D5" s="85" t="s">
        <v>46</v>
      </c>
      <c r="E5" s="85"/>
      <c r="F5" s="85"/>
      <c r="G5" s="85"/>
      <c r="H5" s="80">
        <f>'Entry Sheet'!B10</f>
        <v>0</v>
      </c>
      <c r="I5" s="80"/>
      <c r="J5" s="80"/>
      <c r="K5" s="80"/>
      <c r="L5" s="80"/>
    </row>
    <row r="6" spans="1:18" ht="14.25" customHeight="1" x14ac:dyDescent="0.25">
      <c r="D6" s="85" t="s">
        <v>26</v>
      </c>
      <c r="E6" s="85"/>
      <c r="F6" s="85"/>
      <c r="G6" s="85"/>
      <c r="H6" s="81">
        <f>'Entry Sheet'!B9</f>
        <v>0</v>
      </c>
      <c r="I6" s="81"/>
      <c r="J6" s="81"/>
      <c r="K6" s="81"/>
      <c r="L6" s="81"/>
    </row>
    <row r="7" spans="1:18" ht="14.25" customHeight="1" x14ac:dyDescent="0.25">
      <c r="D7" s="85" t="s">
        <v>47</v>
      </c>
      <c r="E7" s="85"/>
      <c r="F7" s="85"/>
      <c r="G7" s="85"/>
      <c r="H7" s="81">
        <f>'Entry Sheet'!B11</f>
        <v>0</v>
      </c>
      <c r="I7" s="81"/>
      <c r="J7" s="81"/>
      <c r="K7" s="81"/>
      <c r="L7" s="81"/>
    </row>
    <row r="8" spans="1:18" ht="9.75" customHeight="1" x14ac:dyDescent="0.25"/>
    <row r="9" spans="1:18" ht="9.75" customHeight="1" thickBot="1" x14ac:dyDescent="0.3">
      <c r="B9" s="8"/>
      <c r="C9" s="13"/>
      <c r="D9" s="13"/>
      <c r="E9" s="13"/>
      <c r="F9" s="13"/>
    </row>
    <row r="10" spans="1:18" ht="12.75" customHeight="1" x14ac:dyDescent="0.4">
      <c r="B10" s="86">
        <f>'Entry Sheet'!B6</f>
        <v>0</v>
      </c>
      <c r="C10" s="86"/>
      <c r="D10" s="75"/>
      <c r="E10" s="69" t="s">
        <v>144</v>
      </c>
      <c r="F10" s="70"/>
      <c r="G10" s="71">
        <v>1</v>
      </c>
      <c r="H10" s="71">
        <v>2</v>
      </c>
      <c r="I10" s="71">
        <v>3</v>
      </c>
      <c r="J10" s="71">
        <v>4</v>
      </c>
      <c r="K10" s="71">
        <v>5</v>
      </c>
      <c r="L10" s="71">
        <v>6</v>
      </c>
      <c r="M10" s="72">
        <v>7</v>
      </c>
      <c r="N10" s="71">
        <v>8</v>
      </c>
      <c r="O10" s="72">
        <v>9</v>
      </c>
      <c r="P10" s="15" t="s">
        <v>5</v>
      </c>
      <c r="Q10" s="15" t="s">
        <v>4</v>
      </c>
      <c r="R10" s="16" t="s">
        <v>17</v>
      </c>
    </row>
    <row r="11" spans="1:18" ht="12.75" customHeight="1" x14ac:dyDescent="0.4">
      <c r="B11" s="87"/>
      <c r="C11" s="87"/>
      <c r="D11" s="75"/>
      <c r="E11" s="65" t="s">
        <v>51</v>
      </c>
      <c r="F11" s="66"/>
      <c r="G11" s="76"/>
      <c r="H11" s="76"/>
      <c r="I11" s="76"/>
      <c r="J11" s="76"/>
      <c r="K11" s="76"/>
      <c r="L11" s="76"/>
      <c r="M11" s="76"/>
      <c r="N11" s="76"/>
      <c r="O11" s="76"/>
      <c r="P11" s="17">
        <f>'Visiting Team'!F37</f>
        <v>0</v>
      </c>
      <c r="Q11" s="17">
        <f>'Visiting Team'!E37</f>
        <v>0</v>
      </c>
      <c r="R11" s="18">
        <f>'Visiting Team'!R37</f>
        <v>0</v>
      </c>
    </row>
    <row r="12" spans="1:18" ht="12.75" customHeight="1" thickBot="1" x14ac:dyDescent="0.3">
      <c r="B12" t="s">
        <v>71</v>
      </c>
      <c r="E12" s="67" t="s">
        <v>50</v>
      </c>
      <c r="F12" s="68"/>
      <c r="G12" s="77"/>
      <c r="H12" s="77"/>
      <c r="I12" s="77"/>
      <c r="J12" s="77"/>
      <c r="K12" s="77"/>
      <c r="L12" s="77"/>
      <c r="M12" s="77"/>
      <c r="N12" s="77"/>
      <c r="O12" s="77"/>
      <c r="P12" s="19">
        <f>F37</f>
        <v>0</v>
      </c>
      <c r="Q12" s="19">
        <f>E37</f>
        <v>0</v>
      </c>
      <c r="R12" s="20">
        <f>R37</f>
        <v>0</v>
      </c>
    </row>
    <row r="14" spans="1:18" ht="13.8" thickBot="1" x14ac:dyDescent="0.3">
      <c r="A14" s="24" t="s">
        <v>22</v>
      </c>
    </row>
    <row r="15" spans="1:18" ht="13.8" thickBot="1" x14ac:dyDescent="0.3">
      <c r="A15" s="4" t="s">
        <v>0</v>
      </c>
      <c r="B15" s="5" t="s">
        <v>1</v>
      </c>
      <c r="C15" s="6" t="s">
        <v>2</v>
      </c>
      <c r="D15" s="6" t="s">
        <v>3</v>
      </c>
      <c r="E15" s="6" t="s">
        <v>4</v>
      </c>
      <c r="F15" s="6" t="s">
        <v>5</v>
      </c>
      <c r="G15" s="6" t="s">
        <v>6</v>
      </c>
      <c r="H15" s="6" t="s">
        <v>7</v>
      </c>
      <c r="I15" s="6" t="s">
        <v>8</v>
      </c>
      <c r="J15" s="6" t="s">
        <v>9</v>
      </c>
      <c r="K15" s="6" t="s">
        <v>10</v>
      </c>
      <c r="L15" s="6" t="s">
        <v>11</v>
      </c>
      <c r="M15" s="6" t="s">
        <v>12</v>
      </c>
      <c r="N15" s="6" t="s">
        <v>13</v>
      </c>
      <c r="O15" s="6" t="s">
        <v>14</v>
      </c>
      <c r="P15" s="6" t="s">
        <v>15</v>
      </c>
      <c r="Q15" s="6" t="s">
        <v>16</v>
      </c>
      <c r="R15" s="7" t="s">
        <v>17</v>
      </c>
    </row>
    <row r="16" spans="1:18" x14ac:dyDescent="0.25">
      <c r="A16" s="44"/>
      <c r="B16" s="45"/>
      <c r="C16" s="46" t="str">
        <f t="shared" ref="C16:C35" si="0">IF(B16&lt;&gt;"",N16+M16+L16+K16+D16,"")</f>
        <v/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</row>
    <row r="17" spans="1:18" x14ac:dyDescent="0.25">
      <c r="A17" s="49"/>
      <c r="B17" s="46"/>
      <c r="C17" s="46" t="str">
        <f t="shared" si="0"/>
        <v/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1"/>
    </row>
    <row r="18" spans="1:18" x14ac:dyDescent="0.25">
      <c r="A18" s="49"/>
      <c r="B18" s="46"/>
      <c r="C18" s="46" t="str">
        <f t="shared" si="0"/>
        <v/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1"/>
    </row>
    <row r="19" spans="1:18" x14ac:dyDescent="0.25">
      <c r="A19" s="49"/>
      <c r="B19" s="46"/>
      <c r="C19" s="46" t="str">
        <f t="shared" si="0"/>
        <v/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1"/>
    </row>
    <row r="20" spans="1:18" x14ac:dyDescent="0.25">
      <c r="A20" s="49"/>
      <c r="B20" s="46"/>
      <c r="C20" s="46" t="str">
        <f t="shared" si="0"/>
        <v/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</row>
    <row r="21" spans="1:18" x14ac:dyDescent="0.25">
      <c r="A21" s="49"/>
      <c r="B21" s="46"/>
      <c r="C21" s="46" t="str">
        <f t="shared" si="0"/>
        <v/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1"/>
    </row>
    <row r="22" spans="1:18" x14ac:dyDescent="0.25">
      <c r="A22" s="49"/>
      <c r="B22" s="46"/>
      <c r="C22" s="46" t="str">
        <f t="shared" si="0"/>
        <v/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1"/>
    </row>
    <row r="23" spans="1:18" x14ac:dyDescent="0.25">
      <c r="A23" s="49"/>
      <c r="B23" s="46"/>
      <c r="C23" s="46" t="str">
        <f t="shared" si="0"/>
        <v/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</row>
    <row r="24" spans="1:18" x14ac:dyDescent="0.25">
      <c r="A24" s="49"/>
      <c r="B24" s="46"/>
      <c r="C24" s="46" t="str">
        <f t="shared" si="0"/>
        <v/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</row>
    <row r="25" spans="1:18" x14ac:dyDescent="0.25">
      <c r="A25" s="49"/>
      <c r="B25" s="46"/>
      <c r="C25" s="46" t="str">
        <f t="shared" si="0"/>
        <v/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</row>
    <row r="26" spans="1:18" x14ac:dyDescent="0.25">
      <c r="A26" s="49"/>
      <c r="B26" s="46"/>
      <c r="C26" s="46" t="str">
        <f t="shared" si="0"/>
        <v/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</row>
    <row r="27" spans="1:18" x14ac:dyDescent="0.25">
      <c r="A27" s="49"/>
      <c r="B27" s="46"/>
      <c r="C27" s="46" t="str">
        <f t="shared" si="0"/>
        <v/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</row>
    <row r="28" spans="1:18" x14ac:dyDescent="0.25">
      <c r="A28" s="49"/>
      <c r="B28" s="46"/>
      <c r="C28" s="46" t="str">
        <f t="shared" si="0"/>
        <v/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</row>
    <row r="29" spans="1:18" x14ac:dyDescent="0.25">
      <c r="A29" s="49"/>
      <c r="B29" s="46"/>
      <c r="C29" s="46" t="str">
        <f t="shared" si="0"/>
        <v/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1"/>
    </row>
    <row r="30" spans="1:18" x14ac:dyDescent="0.25">
      <c r="A30" s="49"/>
      <c r="B30" s="46"/>
      <c r="C30" s="46" t="str">
        <f t="shared" si="0"/>
        <v/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1"/>
    </row>
    <row r="31" spans="1:18" x14ac:dyDescent="0.25">
      <c r="A31" s="49"/>
      <c r="B31" s="46"/>
      <c r="C31" s="46" t="str">
        <f t="shared" si="0"/>
        <v/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1"/>
    </row>
    <row r="32" spans="1:18" x14ac:dyDescent="0.25">
      <c r="A32" s="49"/>
      <c r="B32" s="46"/>
      <c r="C32" s="46" t="str">
        <f t="shared" si="0"/>
        <v/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1"/>
    </row>
    <row r="33" spans="1:18" x14ac:dyDescent="0.25">
      <c r="A33" s="49"/>
      <c r="B33" s="46"/>
      <c r="C33" s="46" t="str">
        <f t="shared" si="0"/>
        <v/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1"/>
    </row>
    <row r="34" spans="1:18" x14ac:dyDescent="0.25">
      <c r="A34" s="49"/>
      <c r="B34" s="46"/>
      <c r="C34" s="46" t="str">
        <f t="shared" si="0"/>
        <v/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1"/>
    </row>
    <row r="35" spans="1:18" x14ac:dyDescent="0.25">
      <c r="A35" s="49"/>
      <c r="B35" s="46"/>
      <c r="C35" s="46" t="str">
        <f t="shared" si="0"/>
        <v/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1"/>
    </row>
    <row r="36" spans="1:18" ht="13.8" thickBot="1" x14ac:dyDescent="0.3">
      <c r="A36" s="52"/>
      <c r="B36" s="53"/>
      <c r="C36" s="46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</row>
    <row r="37" spans="1:18" x14ac:dyDescent="0.25">
      <c r="A37" s="96" t="s">
        <v>28</v>
      </c>
      <c r="B37" s="97"/>
      <c r="C37" s="45">
        <f>SUM(C16:C36)</f>
        <v>0</v>
      </c>
      <c r="D37" s="45">
        <f t="shared" ref="D37:R37" si="1">SUM(D16:D36)</f>
        <v>0</v>
      </c>
      <c r="E37" s="45">
        <f t="shared" si="1"/>
        <v>0</v>
      </c>
      <c r="F37" s="45">
        <f t="shared" si="1"/>
        <v>0</v>
      </c>
      <c r="G37" s="45">
        <f t="shared" si="1"/>
        <v>0</v>
      </c>
      <c r="H37" s="45">
        <f t="shared" si="1"/>
        <v>0</v>
      </c>
      <c r="I37" s="45">
        <f t="shared" si="1"/>
        <v>0</v>
      </c>
      <c r="J37" s="45">
        <f t="shared" si="1"/>
        <v>0</v>
      </c>
      <c r="K37" s="45">
        <f t="shared" si="1"/>
        <v>0</v>
      </c>
      <c r="L37" s="45">
        <f t="shared" si="1"/>
        <v>0</v>
      </c>
      <c r="M37" s="45">
        <f t="shared" si="1"/>
        <v>0</v>
      </c>
      <c r="N37" s="45">
        <f t="shared" si="1"/>
        <v>0</v>
      </c>
      <c r="O37" s="45">
        <f t="shared" si="1"/>
        <v>0</v>
      </c>
      <c r="P37" s="45">
        <f t="shared" si="1"/>
        <v>0</v>
      </c>
      <c r="Q37" s="45">
        <f t="shared" si="1"/>
        <v>0</v>
      </c>
      <c r="R37" s="56">
        <f t="shared" si="1"/>
        <v>0</v>
      </c>
    </row>
    <row r="38" spans="1:18" ht="66.599999999999994" thickBot="1" x14ac:dyDescent="0.3">
      <c r="A38" s="94" t="s">
        <v>29</v>
      </c>
      <c r="B38" s="95"/>
      <c r="C38" s="12" t="s">
        <v>30</v>
      </c>
      <c r="D38" s="10" t="s">
        <v>45</v>
      </c>
      <c r="E38" s="10" t="s">
        <v>31</v>
      </c>
      <c r="F38" s="10" t="s">
        <v>32</v>
      </c>
      <c r="G38" s="10" t="s">
        <v>33</v>
      </c>
      <c r="H38" s="10" t="s">
        <v>34</v>
      </c>
      <c r="I38" s="10" t="s">
        <v>35</v>
      </c>
      <c r="J38" s="10" t="s">
        <v>36</v>
      </c>
      <c r="K38" s="10" t="s">
        <v>37</v>
      </c>
      <c r="L38" s="10" t="s">
        <v>38</v>
      </c>
      <c r="M38" s="10" t="s">
        <v>39</v>
      </c>
      <c r="N38" s="10" t="s">
        <v>40</v>
      </c>
      <c r="O38" s="10" t="s">
        <v>41</v>
      </c>
      <c r="P38" s="10" t="s">
        <v>42</v>
      </c>
      <c r="Q38" s="10" t="s">
        <v>43</v>
      </c>
      <c r="R38" s="11" t="s">
        <v>44</v>
      </c>
    </row>
    <row r="39" spans="1:18" ht="9" customHeight="1" thickBot="1" x14ac:dyDescent="0.3"/>
    <row r="40" spans="1:18" x14ac:dyDescent="0.25">
      <c r="A40" s="23" t="s">
        <v>0</v>
      </c>
      <c r="B40" s="15" t="s">
        <v>52</v>
      </c>
      <c r="C40" s="15" t="s">
        <v>53</v>
      </c>
      <c r="D40" s="15" t="s">
        <v>86</v>
      </c>
      <c r="E40" s="15" t="s">
        <v>4</v>
      </c>
      <c r="F40" s="15" t="s">
        <v>5</v>
      </c>
      <c r="G40" s="15" t="s">
        <v>54</v>
      </c>
      <c r="H40" s="15" t="s">
        <v>13</v>
      </c>
      <c r="I40" s="15" t="s">
        <v>14</v>
      </c>
      <c r="J40" s="15" t="s">
        <v>9</v>
      </c>
      <c r="K40" s="15" t="s">
        <v>55</v>
      </c>
      <c r="L40" s="15" t="s">
        <v>56</v>
      </c>
      <c r="M40" s="15" t="s">
        <v>57</v>
      </c>
      <c r="N40" s="15" t="s">
        <v>58</v>
      </c>
      <c r="O40" s="15" t="s">
        <v>59</v>
      </c>
      <c r="P40" s="15" t="s">
        <v>60</v>
      </c>
      <c r="Q40" s="16" t="s">
        <v>61</v>
      </c>
    </row>
    <row r="41" spans="1:18" x14ac:dyDescent="0.25">
      <c r="A41" s="57"/>
      <c r="B41" s="50"/>
      <c r="C41" s="63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1"/>
    </row>
    <row r="42" spans="1:18" x14ac:dyDescent="0.25">
      <c r="A42" s="57"/>
      <c r="B42" s="50"/>
      <c r="C42" s="63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1"/>
    </row>
    <row r="43" spans="1:18" x14ac:dyDescent="0.25">
      <c r="A43" s="57"/>
      <c r="B43" s="50"/>
      <c r="C43" s="63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</row>
    <row r="44" spans="1:18" x14ac:dyDescent="0.25">
      <c r="A44" s="57"/>
      <c r="B44" s="50"/>
      <c r="C44" s="63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1"/>
    </row>
    <row r="45" spans="1:18" ht="13.8" thickBot="1" x14ac:dyDescent="0.3">
      <c r="A45" s="58"/>
      <c r="B45" s="54"/>
      <c r="C45" s="6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5"/>
    </row>
    <row r="46" spans="1:18" x14ac:dyDescent="0.25">
      <c r="A46" s="92" t="s">
        <v>28</v>
      </c>
      <c r="B46" s="93"/>
      <c r="C46" s="2">
        <f>SUM(C41:C45)</f>
        <v>0</v>
      </c>
      <c r="D46" s="2">
        <f>SUM(D41:D45)</f>
        <v>0</v>
      </c>
      <c r="E46" s="2">
        <f t="shared" ref="E46:Q46" si="2">SUM(E41:E45)</f>
        <v>0</v>
      </c>
      <c r="F46" s="2">
        <f t="shared" si="2"/>
        <v>0</v>
      </c>
      <c r="G46" s="2">
        <f t="shared" si="2"/>
        <v>0</v>
      </c>
      <c r="H46" s="2">
        <f t="shared" si="2"/>
        <v>0</v>
      </c>
      <c r="I46" s="2">
        <f t="shared" si="2"/>
        <v>0</v>
      </c>
      <c r="J46" s="2">
        <f t="shared" si="2"/>
        <v>0</v>
      </c>
      <c r="K46" s="2">
        <f t="shared" si="2"/>
        <v>0</v>
      </c>
      <c r="L46" s="2">
        <f t="shared" si="2"/>
        <v>0</v>
      </c>
      <c r="M46" s="2">
        <f t="shared" si="2"/>
        <v>0</v>
      </c>
      <c r="N46" s="2">
        <f t="shared" si="2"/>
        <v>0</v>
      </c>
      <c r="O46" s="2">
        <f t="shared" si="2"/>
        <v>0</v>
      </c>
      <c r="P46" s="2">
        <f t="shared" si="2"/>
        <v>0</v>
      </c>
      <c r="Q46" s="3">
        <f t="shared" si="2"/>
        <v>0</v>
      </c>
    </row>
    <row r="47" spans="1:18" ht="58.8" thickBot="1" x14ac:dyDescent="0.3">
      <c r="A47" s="94" t="s">
        <v>29</v>
      </c>
      <c r="B47" s="95"/>
      <c r="C47" s="12" t="s">
        <v>62</v>
      </c>
      <c r="D47" s="28" t="s">
        <v>85</v>
      </c>
      <c r="E47" s="10" t="s">
        <v>31</v>
      </c>
      <c r="F47" s="10" t="s">
        <v>32</v>
      </c>
      <c r="G47" s="10" t="s">
        <v>63</v>
      </c>
      <c r="H47" s="10" t="s">
        <v>40</v>
      </c>
      <c r="I47" s="10" t="s">
        <v>41</v>
      </c>
      <c r="J47" s="10" t="s">
        <v>36</v>
      </c>
      <c r="K47" s="10" t="s">
        <v>64</v>
      </c>
      <c r="L47" s="10" t="s">
        <v>65</v>
      </c>
      <c r="M47" s="10" t="s">
        <v>66</v>
      </c>
      <c r="N47" s="14" t="s">
        <v>67</v>
      </c>
      <c r="O47" s="14" t="s">
        <v>68</v>
      </c>
      <c r="P47" s="10" t="s">
        <v>69</v>
      </c>
      <c r="Q47" s="21" t="s">
        <v>70</v>
      </c>
    </row>
    <row r="49" spans="1:18" ht="10.5" customHeight="1" x14ac:dyDescent="0.25">
      <c r="A49" s="24" t="s">
        <v>77</v>
      </c>
      <c r="B49" s="24"/>
      <c r="C49" s="88" t="s">
        <v>94</v>
      </c>
      <c r="D49" s="88"/>
      <c r="E49" s="88"/>
      <c r="F49" s="88"/>
      <c r="G49" s="88"/>
      <c r="H49" s="88"/>
      <c r="I49" s="89" t="s">
        <v>89</v>
      </c>
      <c r="J49" s="91"/>
      <c r="K49" s="91"/>
      <c r="L49" s="91"/>
      <c r="M49" s="91"/>
      <c r="N49" s="91"/>
      <c r="O49" s="91"/>
      <c r="P49" s="91"/>
      <c r="Q49" s="91"/>
      <c r="R49" s="25"/>
    </row>
    <row r="50" spans="1:18" ht="10.5" customHeight="1" x14ac:dyDescent="0.25">
      <c r="A50" s="25"/>
      <c r="B50" s="25"/>
      <c r="C50" s="88" t="s">
        <v>82</v>
      </c>
      <c r="D50" s="88"/>
      <c r="E50" s="88"/>
      <c r="F50" s="88"/>
      <c r="G50" s="88"/>
      <c r="H50" s="88"/>
      <c r="I50" s="89" t="s">
        <v>81</v>
      </c>
      <c r="J50" s="89"/>
      <c r="K50" s="89"/>
      <c r="L50" s="89"/>
      <c r="M50" s="89"/>
      <c r="N50" s="89"/>
      <c r="O50" s="89"/>
      <c r="P50" s="89"/>
      <c r="Q50" s="89"/>
      <c r="R50" s="25"/>
    </row>
    <row r="51" spans="1:18" ht="10.5" customHeight="1" x14ac:dyDescent="0.25">
      <c r="A51" s="25"/>
      <c r="B51" s="25"/>
      <c r="C51" s="88" t="s">
        <v>145</v>
      </c>
      <c r="D51" s="88"/>
      <c r="E51" s="88"/>
      <c r="F51" s="88"/>
      <c r="G51" s="88"/>
      <c r="H51" s="88"/>
      <c r="I51" s="89" t="s">
        <v>146</v>
      </c>
      <c r="J51" s="89"/>
      <c r="K51" s="89"/>
      <c r="L51" s="89"/>
      <c r="M51" s="89"/>
      <c r="N51" s="89"/>
      <c r="O51" s="89"/>
      <c r="P51" s="89"/>
      <c r="Q51" s="89"/>
      <c r="R51" s="25"/>
    </row>
    <row r="52" spans="1:18" ht="10.5" customHeight="1" x14ac:dyDescent="0.25">
      <c r="A52" s="25"/>
      <c r="B52" s="25"/>
      <c r="C52" s="88" t="s">
        <v>83</v>
      </c>
      <c r="D52" s="88"/>
      <c r="E52" s="88"/>
      <c r="F52" s="88"/>
      <c r="G52" s="88"/>
      <c r="H52" s="88"/>
      <c r="I52" s="90" t="e">
        <f>VLOOKUP('Entry Sheet'!B6,Info!$A$2:$C$11,3,FALSE)</f>
        <v>#N/A</v>
      </c>
      <c r="J52" s="90"/>
      <c r="K52" s="90"/>
      <c r="L52" s="90"/>
      <c r="M52" s="90"/>
      <c r="N52" s="90"/>
      <c r="O52" s="90"/>
      <c r="P52" s="90"/>
      <c r="Q52" s="90"/>
      <c r="R52" s="25"/>
    </row>
    <row r="53" spans="1:18" x14ac:dyDescent="0.25">
      <c r="C53" s="88" t="s">
        <v>84</v>
      </c>
      <c r="D53" s="88"/>
      <c r="E53" s="88"/>
      <c r="F53" s="88"/>
      <c r="G53" s="88"/>
      <c r="H53" s="88"/>
      <c r="I53" s="90" t="e">
        <f>VLOOKUP('Entry Sheet'!B7,Info!$A$2:$C$11,3,FALSE)</f>
        <v>#N/A</v>
      </c>
      <c r="J53" s="90"/>
      <c r="K53" s="90"/>
      <c r="L53" s="90"/>
      <c r="M53" s="90"/>
      <c r="N53" s="90"/>
      <c r="O53" s="90"/>
      <c r="P53" s="90"/>
      <c r="Q53" s="90"/>
    </row>
  </sheetData>
  <sortState xmlns:xlrd2="http://schemas.microsoft.com/office/spreadsheetml/2017/richdata2" ref="A16:R35">
    <sortCondition ref="B15"/>
  </sortState>
  <mergeCells count="25">
    <mergeCell ref="B10:C11"/>
    <mergeCell ref="C53:H53"/>
    <mergeCell ref="C50:H50"/>
    <mergeCell ref="C51:H51"/>
    <mergeCell ref="I51:Q51"/>
    <mergeCell ref="I52:Q52"/>
    <mergeCell ref="I49:Q49"/>
    <mergeCell ref="I50:Q50"/>
    <mergeCell ref="I53:Q53"/>
    <mergeCell ref="A46:B46"/>
    <mergeCell ref="A47:B47"/>
    <mergeCell ref="C52:H52"/>
    <mergeCell ref="C49:H49"/>
    <mergeCell ref="A38:B38"/>
    <mergeCell ref="A37:B37"/>
    <mergeCell ref="B1:P1"/>
    <mergeCell ref="H5:L5"/>
    <mergeCell ref="H6:L6"/>
    <mergeCell ref="H7:L7"/>
    <mergeCell ref="H4:L4"/>
    <mergeCell ref="D2:I2"/>
    <mergeCell ref="D5:G5"/>
    <mergeCell ref="D6:G6"/>
    <mergeCell ref="D7:G7"/>
    <mergeCell ref="D4:G4"/>
  </mergeCells>
  <phoneticPr fontId="3" type="noConversion"/>
  <hyperlinks>
    <hyperlink ref="D2" r:id="rId1" xr:uid="{00000000-0004-0000-0100-000000000000}"/>
    <hyperlink ref="I50" r:id="rId2" xr:uid="{00000000-0004-0000-0100-000001000000}"/>
    <hyperlink ref="I49" r:id="rId3" xr:uid="{00000000-0004-0000-0100-000002000000}"/>
    <hyperlink ref="I51" r:id="rId4" xr:uid="{00000000-0004-0000-0100-000003000000}"/>
    <hyperlink ref="I51:Q51" r:id="rId5" display="websitemanager@ncabl.ab.ca" xr:uid="{00000000-0004-0000-0100-000004000000}"/>
  </hyperlinks>
  <pageMargins left="0.47244094488188981" right="0.51181102362204722" top="0.31496062992125984" bottom="0.26" header="0.35433070866141736" footer="0.19685039370078741"/>
  <pageSetup orientation="portrait" r:id="rId6"/>
  <headerFooter alignWithMargins="0"/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9" name="Button 2">
              <controlPr defaultSize="0" print="0" autoFill="0" autoPict="0" macro="[0]!SortHome">
                <anchor moveWithCells="1" sizeWithCells="1">
                  <from>
                    <xdr:col>19</xdr:col>
                    <xdr:colOff>198120</xdr:colOff>
                    <xdr:row>16</xdr:row>
                    <xdr:rowOff>38100</xdr:rowOff>
                  </from>
                  <to>
                    <xdr:col>21</xdr:col>
                    <xdr:colOff>495300</xdr:colOff>
                    <xdr:row>20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53"/>
  <sheetViews>
    <sheetView zoomScaleNormal="100" workbookViewId="0">
      <selection activeCell="I54" sqref="I54"/>
    </sheetView>
  </sheetViews>
  <sheetFormatPr defaultRowHeight="13.2" x14ac:dyDescent="0.25"/>
  <cols>
    <col min="1" max="1" width="3.88671875" bestFit="1" customWidth="1"/>
    <col min="2" max="2" width="24.88671875" customWidth="1"/>
    <col min="3" max="3" width="5.6640625" customWidth="1"/>
    <col min="4" max="10" width="4" customWidth="1"/>
    <col min="11" max="11" width="4.5546875" customWidth="1"/>
    <col min="12" max="18" width="4" customWidth="1"/>
  </cols>
  <sheetData>
    <row r="1" spans="1:18" ht="22.8" x14ac:dyDescent="0.4">
      <c r="B1" s="79" t="s">
        <v>23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9"/>
      <c r="R1" s="9"/>
    </row>
    <row r="2" spans="1:18" x14ac:dyDescent="0.25">
      <c r="D2" s="83" t="s">
        <v>24</v>
      </c>
      <c r="E2" s="84"/>
      <c r="F2" s="84"/>
      <c r="G2" s="84"/>
      <c r="H2" s="84"/>
      <c r="I2" s="84"/>
    </row>
    <row r="3" spans="1:18" ht="10.5" customHeight="1" x14ac:dyDescent="0.25"/>
    <row r="4" spans="1:18" ht="14.25" customHeight="1" x14ac:dyDescent="0.25">
      <c r="D4" s="85" t="s">
        <v>25</v>
      </c>
      <c r="E4" s="85"/>
      <c r="F4" s="85"/>
      <c r="G4" s="85"/>
      <c r="H4" s="82">
        <f>'Entry Sheet'!B8</f>
        <v>0</v>
      </c>
      <c r="I4" s="82"/>
      <c r="J4" s="82"/>
      <c r="K4" s="82"/>
      <c r="L4" s="82"/>
    </row>
    <row r="5" spans="1:18" ht="14.25" customHeight="1" x14ac:dyDescent="0.25">
      <c r="D5" s="85" t="s">
        <v>46</v>
      </c>
      <c r="E5" s="85"/>
      <c r="F5" s="85"/>
      <c r="G5" s="85"/>
      <c r="H5" s="80">
        <f>'Entry Sheet'!B10</f>
        <v>0</v>
      </c>
      <c r="I5" s="80"/>
      <c r="J5" s="80"/>
      <c r="K5" s="80"/>
      <c r="L5" s="80"/>
    </row>
    <row r="6" spans="1:18" ht="14.25" customHeight="1" x14ac:dyDescent="0.25">
      <c r="D6" s="85" t="s">
        <v>26</v>
      </c>
      <c r="E6" s="85"/>
      <c r="F6" s="85"/>
      <c r="G6" s="85"/>
      <c r="H6" s="81">
        <f>'Entry Sheet'!B9</f>
        <v>0</v>
      </c>
      <c r="I6" s="81"/>
      <c r="J6" s="81"/>
      <c r="K6" s="81"/>
      <c r="L6" s="81"/>
    </row>
    <row r="7" spans="1:18" ht="14.25" customHeight="1" x14ac:dyDescent="0.25">
      <c r="D7" s="85" t="s">
        <v>47</v>
      </c>
      <c r="E7" s="85"/>
      <c r="F7" s="85"/>
      <c r="G7" s="85"/>
      <c r="H7" s="81">
        <f>'Entry Sheet'!B11</f>
        <v>0</v>
      </c>
      <c r="I7" s="81"/>
      <c r="J7" s="81"/>
      <c r="K7" s="81"/>
      <c r="L7" s="81"/>
    </row>
    <row r="8" spans="1:18" ht="9.75" customHeight="1" x14ac:dyDescent="0.25"/>
    <row r="9" spans="1:18" ht="9.75" customHeight="1" thickBot="1" x14ac:dyDescent="0.3">
      <c r="B9" s="8"/>
      <c r="C9" s="13"/>
      <c r="D9" s="13"/>
      <c r="E9" s="13"/>
      <c r="F9" s="13"/>
    </row>
    <row r="10" spans="1:18" ht="12.75" customHeight="1" x14ac:dyDescent="0.4">
      <c r="B10" s="86">
        <f>'Entry Sheet'!B7</f>
        <v>0</v>
      </c>
      <c r="C10" s="86"/>
      <c r="D10" s="75"/>
      <c r="E10" s="69" t="s">
        <v>144</v>
      </c>
      <c r="F10" s="70"/>
      <c r="G10" s="71">
        <v>1</v>
      </c>
      <c r="H10" s="71">
        <v>2</v>
      </c>
      <c r="I10" s="71">
        <v>3</v>
      </c>
      <c r="J10" s="71">
        <v>4</v>
      </c>
      <c r="K10" s="71">
        <v>5</v>
      </c>
      <c r="L10" s="71">
        <v>6</v>
      </c>
      <c r="M10" s="72">
        <v>7</v>
      </c>
      <c r="N10" s="71">
        <v>8</v>
      </c>
      <c r="O10" s="72">
        <v>9</v>
      </c>
      <c r="P10" s="15" t="s">
        <v>5</v>
      </c>
      <c r="Q10" s="15" t="s">
        <v>4</v>
      </c>
      <c r="R10" s="16" t="s">
        <v>17</v>
      </c>
    </row>
    <row r="11" spans="1:18" ht="12.75" customHeight="1" x14ac:dyDescent="0.4">
      <c r="B11" s="87"/>
      <c r="C11" s="87"/>
      <c r="D11" s="75"/>
      <c r="E11" s="65" t="s">
        <v>51</v>
      </c>
      <c r="F11" s="66"/>
      <c r="G11" s="73" t="str">
        <f>IF('Home Team'!G11="","", 'Home Team'!G11 )</f>
        <v/>
      </c>
      <c r="H11" s="73" t="str">
        <f>IF('Home Team'!H11="","", 'Home Team'!H11 )</f>
        <v/>
      </c>
      <c r="I11" s="73" t="str">
        <f>IF('Home Team'!I11="","", 'Home Team'!I11 )</f>
        <v/>
      </c>
      <c r="J11" s="73" t="str">
        <f>IF('Home Team'!J11="","", 'Home Team'!J11 )</f>
        <v/>
      </c>
      <c r="K11" s="73" t="str">
        <f>IF('Home Team'!K11="","", 'Home Team'!K11 )</f>
        <v/>
      </c>
      <c r="L11" s="73" t="str">
        <f>IF('Home Team'!L11="","", 'Home Team'!L11 )</f>
        <v/>
      </c>
      <c r="M11" s="73" t="str">
        <f>IF('Home Team'!M11="","", 'Home Team'!M11 )</f>
        <v/>
      </c>
      <c r="N11" s="73" t="str">
        <f>IF('Home Team'!N11="","", 'Home Team'!N11 )</f>
        <v/>
      </c>
      <c r="O11" s="73" t="str">
        <f>IF('Home Team'!O11="","", 'Home Team'!O11 )</f>
        <v/>
      </c>
      <c r="P11" s="17">
        <f>'Visiting Team'!F37</f>
        <v>0</v>
      </c>
      <c r="Q11" s="17">
        <f>'Visiting Team'!E37</f>
        <v>0</v>
      </c>
      <c r="R11" s="18">
        <f>'Visiting Team'!R37</f>
        <v>0</v>
      </c>
    </row>
    <row r="12" spans="1:18" ht="12.75" customHeight="1" thickBot="1" x14ac:dyDescent="0.3">
      <c r="B12" t="s">
        <v>71</v>
      </c>
      <c r="E12" s="67" t="s">
        <v>50</v>
      </c>
      <c r="F12" s="68"/>
      <c r="G12" s="74" t="str">
        <f>IF('Home Team'!G12="","", 'Home Team'!G12)</f>
        <v/>
      </c>
      <c r="H12" s="74" t="str">
        <f>IF('Home Team'!H12="","", 'Home Team'!H12)</f>
        <v/>
      </c>
      <c r="I12" s="74" t="str">
        <f>IF('Home Team'!I12="","", 'Home Team'!I12)</f>
        <v/>
      </c>
      <c r="J12" s="74" t="str">
        <f>IF('Home Team'!J12="","", 'Home Team'!J12)</f>
        <v/>
      </c>
      <c r="K12" s="74" t="str">
        <f>IF('Home Team'!K12="","", 'Home Team'!K12)</f>
        <v/>
      </c>
      <c r="L12" s="74" t="str">
        <f>IF('Home Team'!L12="","", 'Home Team'!L12)</f>
        <v/>
      </c>
      <c r="M12" s="74" t="str">
        <f>IF('Home Team'!M12="","", 'Home Team'!M12)</f>
        <v/>
      </c>
      <c r="N12" s="74" t="str">
        <f>IF('Home Team'!N12="","", 'Home Team'!N12)</f>
        <v/>
      </c>
      <c r="O12" s="74" t="str">
        <f>IF('Home Team'!O12="","", 'Home Team'!O12)</f>
        <v/>
      </c>
      <c r="P12" s="19">
        <f>'Home Team'!F37</f>
        <v>0</v>
      </c>
      <c r="Q12" s="19">
        <f>'Home Team'!E37</f>
        <v>0</v>
      </c>
      <c r="R12" s="20">
        <f>'Home Team'!R37</f>
        <v>0</v>
      </c>
    </row>
    <row r="14" spans="1:18" ht="13.8" thickBot="1" x14ac:dyDescent="0.3">
      <c r="A14" s="24" t="s">
        <v>22</v>
      </c>
    </row>
    <row r="15" spans="1:18" ht="13.8" thickBot="1" x14ac:dyDescent="0.3">
      <c r="A15" s="4" t="s">
        <v>0</v>
      </c>
      <c r="B15" s="5" t="s">
        <v>1</v>
      </c>
      <c r="C15" s="6" t="s">
        <v>2</v>
      </c>
      <c r="D15" s="6" t="s">
        <v>3</v>
      </c>
      <c r="E15" s="6" t="s">
        <v>4</v>
      </c>
      <c r="F15" s="6" t="s">
        <v>5</v>
      </c>
      <c r="G15" s="6" t="s">
        <v>6</v>
      </c>
      <c r="H15" s="6" t="s">
        <v>7</v>
      </c>
      <c r="I15" s="6" t="s">
        <v>8</v>
      </c>
      <c r="J15" s="6" t="s">
        <v>9</v>
      </c>
      <c r="K15" s="6" t="s">
        <v>10</v>
      </c>
      <c r="L15" s="6" t="s">
        <v>11</v>
      </c>
      <c r="M15" s="6" t="s">
        <v>12</v>
      </c>
      <c r="N15" s="6" t="s">
        <v>13</v>
      </c>
      <c r="O15" s="6" t="s">
        <v>14</v>
      </c>
      <c r="P15" s="6" t="s">
        <v>15</v>
      </c>
      <c r="Q15" s="6" t="s">
        <v>16</v>
      </c>
      <c r="R15" s="7" t="s">
        <v>17</v>
      </c>
    </row>
    <row r="16" spans="1:18" x14ac:dyDescent="0.25">
      <c r="A16" s="59"/>
      <c r="B16" s="60"/>
      <c r="C16" s="60" t="str">
        <f t="shared" ref="C16:C35" si="0">IF(B16&lt;&gt;"",D16+K16+L16+M16+N16,"")</f>
        <v/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2"/>
    </row>
    <row r="17" spans="1:18" x14ac:dyDescent="0.25">
      <c r="A17" s="49"/>
      <c r="B17" s="46"/>
      <c r="C17" s="60" t="str">
        <f t="shared" si="0"/>
        <v/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1"/>
    </row>
    <row r="18" spans="1:18" x14ac:dyDescent="0.25">
      <c r="A18" s="49"/>
      <c r="B18" s="46"/>
      <c r="C18" s="60" t="str">
        <f t="shared" si="0"/>
        <v/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1"/>
    </row>
    <row r="19" spans="1:18" x14ac:dyDescent="0.25">
      <c r="A19" s="49"/>
      <c r="B19" s="46"/>
      <c r="C19" s="60" t="str">
        <f t="shared" si="0"/>
        <v/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1"/>
    </row>
    <row r="20" spans="1:18" x14ac:dyDescent="0.25">
      <c r="A20" s="49"/>
      <c r="B20" s="46"/>
      <c r="C20" s="60" t="str">
        <f t="shared" si="0"/>
        <v/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</row>
    <row r="21" spans="1:18" x14ac:dyDescent="0.25">
      <c r="A21" s="49"/>
      <c r="B21" s="46"/>
      <c r="C21" s="60" t="str">
        <f t="shared" si="0"/>
        <v/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1"/>
    </row>
    <row r="22" spans="1:18" x14ac:dyDescent="0.25">
      <c r="A22" s="49"/>
      <c r="B22" s="46"/>
      <c r="C22" s="60" t="str">
        <f t="shared" si="0"/>
        <v/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1"/>
    </row>
    <row r="23" spans="1:18" x14ac:dyDescent="0.25">
      <c r="A23" s="49"/>
      <c r="B23" s="46"/>
      <c r="C23" s="60" t="str">
        <f t="shared" si="0"/>
        <v/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</row>
    <row r="24" spans="1:18" x14ac:dyDescent="0.25">
      <c r="A24" s="49"/>
      <c r="B24" s="46"/>
      <c r="C24" s="60" t="str">
        <f t="shared" si="0"/>
        <v/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</row>
    <row r="25" spans="1:18" x14ac:dyDescent="0.25">
      <c r="A25" s="49"/>
      <c r="B25" s="46"/>
      <c r="C25" s="60" t="str">
        <f t="shared" si="0"/>
        <v/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</row>
    <row r="26" spans="1:18" x14ac:dyDescent="0.25">
      <c r="A26" s="49"/>
      <c r="B26" s="46"/>
      <c r="C26" s="60" t="str">
        <f t="shared" si="0"/>
        <v/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</row>
    <row r="27" spans="1:18" x14ac:dyDescent="0.25">
      <c r="A27" s="49"/>
      <c r="B27" s="46"/>
      <c r="C27" s="60" t="str">
        <f t="shared" si="0"/>
        <v/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</row>
    <row r="28" spans="1:18" x14ac:dyDescent="0.25">
      <c r="A28" s="49"/>
      <c r="B28" s="46"/>
      <c r="C28" s="60" t="str">
        <f t="shared" si="0"/>
        <v/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</row>
    <row r="29" spans="1:18" x14ac:dyDescent="0.25">
      <c r="A29" s="49"/>
      <c r="B29" s="46"/>
      <c r="C29" s="60" t="str">
        <f t="shared" si="0"/>
        <v/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1"/>
    </row>
    <row r="30" spans="1:18" x14ac:dyDescent="0.25">
      <c r="A30" s="49"/>
      <c r="B30" s="46"/>
      <c r="C30" s="60" t="str">
        <f t="shared" si="0"/>
        <v/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1"/>
    </row>
    <row r="31" spans="1:18" x14ac:dyDescent="0.25">
      <c r="A31" s="49"/>
      <c r="B31" s="46"/>
      <c r="C31" s="60" t="str">
        <f t="shared" si="0"/>
        <v/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1"/>
    </row>
    <row r="32" spans="1:18" x14ac:dyDescent="0.25">
      <c r="A32" s="49"/>
      <c r="B32" s="46"/>
      <c r="C32" s="60" t="str">
        <f t="shared" si="0"/>
        <v/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1"/>
    </row>
    <row r="33" spans="1:18" x14ac:dyDescent="0.25">
      <c r="A33" s="49"/>
      <c r="B33" s="46"/>
      <c r="C33" s="60" t="str">
        <f t="shared" si="0"/>
        <v/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1"/>
    </row>
    <row r="34" spans="1:18" x14ac:dyDescent="0.25">
      <c r="A34" s="49"/>
      <c r="B34" s="46"/>
      <c r="C34" s="60" t="str">
        <f t="shared" si="0"/>
        <v/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1"/>
    </row>
    <row r="35" spans="1:18" x14ac:dyDescent="0.25">
      <c r="A35" s="49"/>
      <c r="B35" s="46"/>
      <c r="C35" s="60" t="str">
        <f t="shared" si="0"/>
        <v/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1"/>
    </row>
    <row r="36" spans="1:18" ht="13.8" thickBot="1" x14ac:dyDescent="0.3">
      <c r="A36" s="52"/>
      <c r="B36" s="53"/>
      <c r="C36" s="53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</row>
    <row r="37" spans="1:18" x14ac:dyDescent="0.25">
      <c r="A37" s="98" t="s">
        <v>28</v>
      </c>
      <c r="B37" s="99"/>
      <c r="C37" s="1">
        <f>SUM(C16:C36)</f>
        <v>0</v>
      </c>
      <c r="D37" s="1">
        <f t="shared" ref="D37:R37" si="1">SUM(D16:D36)</f>
        <v>0</v>
      </c>
      <c r="E37" s="1">
        <f t="shared" si="1"/>
        <v>0</v>
      </c>
      <c r="F37" s="1">
        <f t="shared" si="1"/>
        <v>0</v>
      </c>
      <c r="G37" s="1">
        <f t="shared" si="1"/>
        <v>0</v>
      </c>
      <c r="H37" s="1">
        <f t="shared" si="1"/>
        <v>0</v>
      </c>
      <c r="I37" s="1">
        <f t="shared" si="1"/>
        <v>0</v>
      </c>
      <c r="J37" s="1">
        <f t="shared" si="1"/>
        <v>0</v>
      </c>
      <c r="K37" s="1">
        <f t="shared" si="1"/>
        <v>0</v>
      </c>
      <c r="L37" s="1">
        <f t="shared" si="1"/>
        <v>0</v>
      </c>
      <c r="M37" s="1">
        <f t="shared" si="1"/>
        <v>0</v>
      </c>
      <c r="N37" s="1">
        <f t="shared" si="1"/>
        <v>0</v>
      </c>
      <c r="O37" s="1">
        <f t="shared" si="1"/>
        <v>0</v>
      </c>
      <c r="P37" s="1">
        <f t="shared" si="1"/>
        <v>0</v>
      </c>
      <c r="Q37" s="1">
        <f t="shared" si="1"/>
        <v>0</v>
      </c>
      <c r="R37" s="22">
        <f t="shared" si="1"/>
        <v>0</v>
      </c>
    </row>
    <row r="38" spans="1:18" ht="66.599999999999994" thickBot="1" x14ac:dyDescent="0.3">
      <c r="A38" s="94" t="s">
        <v>29</v>
      </c>
      <c r="B38" s="95"/>
      <c r="C38" s="12" t="s">
        <v>30</v>
      </c>
      <c r="D38" s="10" t="s">
        <v>45</v>
      </c>
      <c r="E38" s="10" t="s">
        <v>31</v>
      </c>
      <c r="F38" s="10" t="s">
        <v>32</v>
      </c>
      <c r="G38" s="10" t="s">
        <v>33</v>
      </c>
      <c r="H38" s="10" t="s">
        <v>34</v>
      </c>
      <c r="I38" s="10" t="s">
        <v>35</v>
      </c>
      <c r="J38" s="10" t="s">
        <v>36</v>
      </c>
      <c r="K38" s="10" t="s">
        <v>37</v>
      </c>
      <c r="L38" s="10" t="s">
        <v>38</v>
      </c>
      <c r="M38" s="10" t="s">
        <v>39</v>
      </c>
      <c r="N38" s="10" t="s">
        <v>40</v>
      </c>
      <c r="O38" s="10" t="s">
        <v>41</v>
      </c>
      <c r="P38" s="10" t="s">
        <v>42</v>
      </c>
      <c r="Q38" s="10" t="s">
        <v>43</v>
      </c>
      <c r="R38" s="11" t="s">
        <v>44</v>
      </c>
    </row>
    <row r="39" spans="1:18" ht="9" customHeight="1" thickBot="1" x14ac:dyDescent="0.3"/>
    <row r="40" spans="1:18" x14ac:dyDescent="0.25">
      <c r="A40" s="23" t="s">
        <v>0</v>
      </c>
      <c r="B40" s="15" t="s">
        <v>52</v>
      </c>
      <c r="C40" s="15" t="s">
        <v>53</v>
      </c>
      <c r="D40" s="15" t="s">
        <v>86</v>
      </c>
      <c r="E40" s="15" t="s">
        <v>4</v>
      </c>
      <c r="F40" s="15" t="s">
        <v>5</v>
      </c>
      <c r="G40" s="15" t="s">
        <v>54</v>
      </c>
      <c r="H40" s="15" t="s">
        <v>13</v>
      </c>
      <c r="I40" s="15" t="s">
        <v>14</v>
      </c>
      <c r="J40" s="15" t="s">
        <v>9</v>
      </c>
      <c r="K40" s="15" t="s">
        <v>55</v>
      </c>
      <c r="L40" s="15" t="s">
        <v>56</v>
      </c>
      <c r="M40" s="15" t="s">
        <v>57</v>
      </c>
      <c r="N40" s="15" t="s">
        <v>58</v>
      </c>
      <c r="O40" s="15" t="s">
        <v>59</v>
      </c>
      <c r="P40" s="15" t="s">
        <v>60</v>
      </c>
      <c r="Q40" s="16" t="s">
        <v>61</v>
      </c>
    </row>
    <row r="41" spans="1:18" x14ac:dyDescent="0.25">
      <c r="A41" s="57"/>
      <c r="B41" s="50"/>
      <c r="C41" s="63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1"/>
    </row>
    <row r="42" spans="1:18" x14ac:dyDescent="0.25">
      <c r="A42" s="57"/>
      <c r="B42" s="50"/>
      <c r="C42" s="63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1"/>
    </row>
    <row r="43" spans="1:18" x14ac:dyDescent="0.25">
      <c r="A43" s="57"/>
      <c r="B43" s="50"/>
      <c r="C43" s="63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</row>
    <row r="44" spans="1:18" x14ac:dyDescent="0.25">
      <c r="A44" s="57"/>
      <c r="B44" s="50"/>
      <c r="C44" s="63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1"/>
    </row>
    <row r="45" spans="1:18" ht="13.8" thickBot="1" x14ac:dyDescent="0.3">
      <c r="A45" s="58"/>
      <c r="B45" s="54"/>
      <c r="C45" s="6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5"/>
    </row>
    <row r="46" spans="1:18" x14ac:dyDescent="0.25">
      <c r="A46" s="92" t="s">
        <v>28</v>
      </c>
      <c r="B46" s="93"/>
      <c r="C46" s="2">
        <f>SUM(C41:C45)</f>
        <v>0</v>
      </c>
      <c r="D46" s="2">
        <f>SUM(D41:D45)</f>
        <v>0</v>
      </c>
      <c r="E46" s="2">
        <f t="shared" ref="E46:Q46" si="2">SUM(E41:E45)</f>
        <v>0</v>
      </c>
      <c r="F46" s="2">
        <f t="shared" si="2"/>
        <v>0</v>
      </c>
      <c r="G46" s="2">
        <f t="shared" si="2"/>
        <v>0</v>
      </c>
      <c r="H46" s="2">
        <f t="shared" si="2"/>
        <v>0</v>
      </c>
      <c r="I46" s="2">
        <f t="shared" si="2"/>
        <v>0</v>
      </c>
      <c r="J46" s="2">
        <f t="shared" si="2"/>
        <v>0</v>
      </c>
      <c r="K46" s="2">
        <f t="shared" si="2"/>
        <v>0</v>
      </c>
      <c r="L46" s="2">
        <f t="shared" si="2"/>
        <v>0</v>
      </c>
      <c r="M46" s="2">
        <f t="shared" si="2"/>
        <v>0</v>
      </c>
      <c r="N46" s="2">
        <f t="shared" si="2"/>
        <v>0</v>
      </c>
      <c r="O46" s="2">
        <f t="shared" si="2"/>
        <v>0</v>
      </c>
      <c r="P46" s="2">
        <f t="shared" si="2"/>
        <v>0</v>
      </c>
      <c r="Q46" s="3">
        <f t="shared" si="2"/>
        <v>0</v>
      </c>
    </row>
    <row r="47" spans="1:18" ht="58.8" thickBot="1" x14ac:dyDescent="0.3">
      <c r="A47" s="94" t="s">
        <v>29</v>
      </c>
      <c r="B47" s="95"/>
      <c r="C47" s="12" t="s">
        <v>62</v>
      </c>
      <c r="D47" s="28" t="s">
        <v>85</v>
      </c>
      <c r="E47" s="10" t="s">
        <v>31</v>
      </c>
      <c r="F47" s="10" t="s">
        <v>32</v>
      </c>
      <c r="G47" s="10" t="s">
        <v>63</v>
      </c>
      <c r="H47" s="10" t="s">
        <v>40</v>
      </c>
      <c r="I47" s="10" t="s">
        <v>41</v>
      </c>
      <c r="J47" s="10" t="s">
        <v>36</v>
      </c>
      <c r="K47" s="10" t="s">
        <v>64</v>
      </c>
      <c r="L47" s="10" t="s">
        <v>65</v>
      </c>
      <c r="M47" s="10" t="s">
        <v>66</v>
      </c>
      <c r="N47" s="14" t="s">
        <v>67</v>
      </c>
      <c r="O47" s="14" t="s">
        <v>68</v>
      </c>
      <c r="P47" s="10" t="s">
        <v>69</v>
      </c>
      <c r="Q47" s="21" t="s">
        <v>70</v>
      </c>
    </row>
    <row r="49" spans="1:17" s="25" customFormat="1" ht="10.5" customHeight="1" x14ac:dyDescent="0.25">
      <c r="A49" s="24" t="s">
        <v>77</v>
      </c>
      <c r="B49" s="24"/>
      <c r="C49" s="88" t="s">
        <v>94</v>
      </c>
      <c r="D49" s="88"/>
      <c r="E49" s="88"/>
      <c r="F49" s="88"/>
      <c r="G49" s="88"/>
      <c r="H49" s="88"/>
      <c r="I49" s="89" t="s">
        <v>89</v>
      </c>
      <c r="J49" s="91"/>
      <c r="K49" s="91"/>
      <c r="L49" s="91"/>
      <c r="M49" s="91"/>
      <c r="N49" s="91"/>
      <c r="O49" s="91"/>
      <c r="P49" s="91"/>
      <c r="Q49" s="91"/>
    </row>
    <row r="50" spans="1:17" s="25" customFormat="1" ht="10.5" customHeight="1" x14ac:dyDescent="0.25">
      <c r="C50" s="88" t="s">
        <v>82</v>
      </c>
      <c r="D50" s="88"/>
      <c r="E50" s="88"/>
      <c r="F50" s="88"/>
      <c r="G50" s="88"/>
      <c r="H50" s="88"/>
      <c r="I50" s="89" t="s">
        <v>81</v>
      </c>
      <c r="J50" s="89"/>
      <c r="K50" s="89"/>
      <c r="L50" s="89"/>
      <c r="M50" s="89"/>
      <c r="N50" s="89"/>
      <c r="O50" s="89"/>
      <c r="P50" s="89"/>
      <c r="Q50" s="89"/>
    </row>
    <row r="51" spans="1:17" s="25" customFormat="1" ht="10.5" customHeight="1" x14ac:dyDescent="0.25">
      <c r="C51" s="88" t="s">
        <v>145</v>
      </c>
      <c r="D51" s="88"/>
      <c r="E51" s="88"/>
      <c r="F51" s="88"/>
      <c r="G51" s="88"/>
      <c r="H51" s="88"/>
      <c r="I51" s="89" t="s">
        <v>146</v>
      </c>
      <c r="J51" s="89"/>
      <c r="K51" s="89"/>
      <c r="L51" s="89"/>
      <c r="M51" s="89"/>
      <c r="N51" s="89"/>
      <c r="O51" s="89"/>
      <c r="P51" s="89"/>
      <c r="Q51" s="89"/>
    </row>
    <row r="52" spans="1:17" s="25" customFormat="1" ht="10.5" customHeight="1" x14ac:dyDescent="0.25">
      <c r="C52" s="88" t="s">
        <v>83</v>
      </c>
      <c r="D52" s="88"/>
      <c r="E52" s="88"/>
      <c r="F52" s="88"/>
      <c r="G52" s="88"/>
      <c r="H52" s="88"/>
      <c r="I52" s="90" t="e">
        <f>VLOOKUP('Entry Sheet'!B6,Info!$A$2:$C$11,3,FALSE)</f>
        <v>#N/A</v>
      </c>
      <c r="J52" s="90"/>
      <c r="K52" s="90"/>
      <c r="L52" s="90"/>
      <c r="M52" s="90"/>
      <c r="N52" s="90"/>
      <c r="O52" s="90"/>
      <c r="P52" s="90"/>
      <c r="Q52" s="90"/>
    </row>
    <row r="53" spans="1:17" s="25" customFormat="1" ht="10.5" customHeight="1" x14ac:dyDescent="0.25">
      <c r="C53" s="88" t="s">
        <v>84</v>
      </c>
      <c r="D53" s="88"/>
      <c r="E53" s="88"/>
      <c r="F53" s="88"/>
      <c r="G53" s="88"/>
      <c r="H53" s="88"/>
      <c r="I53" s="90" t="e">
        <f>VLOOKUP('Entry Sheet'!B7,Info!$A$2:$C$11,3,FALSE)</f>
        <v>#N/A</v>
      </c>
      <c r="J53" s="90"/>
      <c r="K53" s="90"/>
      <c r="L53" s="90"/>
      <c r="M53" s="90"/>
      <c r="N53" s="90"/>
      <c r="O53" s="90"/>
      <c r="P53" s="90"/>
      <c r="Q53" s="90"/>
    </row>
  </sheetData>
  <mergeCells count="25">
    <mergeCell ref="B10:C11"/>
    <mergeCell ref="C51:H51"/>
    <mergeCell ref="I51:Q51"/>
    <mergeCell ref="D6:G6"/>
    <mergeCell ref="H6:L6"/>
    <mergeCell ref="D7:G7"/>
    <mergeCell ref="H7:L7"/>
    <mergeCell ref="A38:B38"/>
    <mergeCell ref="A46:B46"/>
    <mergeCell ref="A47:B47"/>
    <mergeCell ref="B1:P1"/>
    <mergeCell ref="D2:I2"/>
    <mergeCell ref="D4:G4"/>
    <mergeCell ref="H4:L4"/>
    <mergeCell ref="D5:G5"/>
    <mergeCell ref="H5:L5"/>
    <mergeCell ref="A37:B37"/>
    <mergeCell ref="I53:Q53"/>
    <mergeCell ref="I52:Q52"/>
    <mergeCell ref="I50:Q50"/>
    <mergeCell ref="I49:Q49"/>
    <mergeCell ref="C53:H53"/>
    <mergeCell ref="C52:H52"/>
    <mergeCell ref="C50:H50"/>
    <mergeCell ref="C49:H49"/>
  </mergeCells>
  <phoneticPr fontId="3" type="noConversion"/>
  <hyperlinks>
    <hyperlink ref="D2" r:id="rId1" xr:uid="{00000000-0004-0000-0200-000000000000}"/>
    <hyperlink ref="I50" r:id="rId2" xr:uid="{00000000-0004-0000-0200-000001000000}"/>
    <hyperlink ref="I49" r:id="rId3" xr:uid="{00000000-0004-0000-0200-000002000000}"/>
    <hyperlink ref="I51" r:id="rId4" xr:uid="{00000000-0004-0000-0200-000003000000}"/>
    <hyperlink ref="I51:Q51" r:id="rId5" display="websitemanager@ncabl.ab.ca" xr:uid="{00000000-0004-0000-0200-000004000000}"/>
  </hyperlinks>
  <pageMargins left="0.47244094488188981" right="0.51181102362204722" top="0.26" bottom="0.31496062992125984" header="0.51181102362204722" footer="0.37"/>
  <pageSetup orientation="portrait" r:id="rId6"/>
  <headerFooter alignWithMargins="0"/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9" name="Button 21">
              <controlPr defaultSize="0" print="0" autoFill="0" autoPict="0" macro="[0]!SortVisitor">
                <anchor moveWithCells="1" sizeWithCells="1">
                  <from>
                    <xdr:col>19</xdr:col>
                    <xdr:colOff>190500</xdr:colOff>
                    <xdr:row>16</xdr:row>
                    <xdr:rowOff>106680</xdr:rowOff>
                  </from>
                  <to>
                    <xdr:col>21</xdr:col>
                    <xdr:colOff>518160</xdr:colOff>
                    <xdr:row>21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workbookViewId="0">
      <selection activeCell="C22" sqref="C22"/>
    </sheetView>
  </sheetViews>
  <sheetFormatPr defaultColWidth="9.109375" defaultRowHeight="13.2" x14ac:dyDescent="0.25"/>
  <cols>
    <col min="1" max="1" width="21.88671875" style="29" bestFit="1" customWidth="1"/>
    <col min="2" max="2" width="17.44140625" style="29" bestFit="1" customWidth="1"/>
    <col min="3" max="3" width="33.44140625" style="29" bestFit="1" customWidth="1"/>
    <col min="4" max="4" width="9.109375" style="29"/>
    <col min="5" max="5" width="24.44140625" style="29" bestFit="1" customWidth="1"/>
    <col min="6" max="7" width="9.109375" style="29"/>
    <col min="8" max="8" width="26.88671875" style="29" bestFit="1" customWidth="1"/>
    <col min="9" max="9" width="18.5546875" style="29" hidden="1" customWidth="1"/>
    <col min="10" max="10" width="33.33203125" style="29" bestFit="1" customWidth="1"/>
    <col min="11" max="16384" width="9.109375" style="29"/>
  </cols>
  <sheetData>
    <row r="1" spans="1:9" x14ac:dyDescent="0.25">
      <c r="A1" s="17" t="s">
        <v>18</v>
      </c>
      <c r="B1" s="17" t="s">
        <v>79</v>
      </c>
      <c r="C1" s="17" t="s">
        <v>78</v>
      </c>
      <c r="I1" s="29" t="s">
        <v>149</v>
      </c>
    </row>
    <row r="2" spans="1:9" x14ac:dyDescent="0.25">
      <c r="A2" s="40" t="s">
        <v>95</v>
      </c>
      <c r="B2" s="40" t="s">
        <v>128</v>
      </c>
      <c r="C2" s="78" t="s">
        <v>136</v>
      </c>
      <c r="F2" s="29">
        <v>2023</v>
      </c>
      <c r="I2" s="29" t="str" cm="1">
        <f t="array" ref="I2:I6">_xlfn.UNIQUE(A2:A11)</f>
        <v>Barrhead Orioles</v>
      </c>
    </row>
    <row r="3" spans="1:9" x14ac:dyDescent="0.25">
      <c r="A3" s="40" t="s">
        <v>95</v>
      </c>
      <c r="B3" s="40" t="s">
        <v>129</v>
      </c>
      <c r="C3" s="78" t="s">
        <v>137</v>
      </c>
      <c r="F3" s="29">
        <v>2023</v>
      </c>
      <c r="I3" s="29" t="str">
        <v>Ft. Saskatchewan Reds</v>
      </c>
    </row>
    <row r="4" spans="1:9" x14ac:dyDescent="0.25">
      <c r="A4" s="40" t="s">
        <v>127</v>
      </c>
      <c r="B4" s="40" t="s">
        <v>130</v>
      </c>
      <c r="C4" s="78" t="s">
        <v>138</v>
      </c>
      <c r="F4" s="29">
        <v>2023</v>
      </c>
      <c r="I4" s="29" t="str">
        <v>Parkland Twins</v>
      </c>
    </row>
    <row r="5" spans="1:9" x14ac:dyDescent="0.25">
      <c r="A5" s="40" t="s">
        <v>127</v>
      </c>
      <c r="B5" s="40" t="s">
        <v>131</v>
      </c>
      <c r="C5" s="78" t="s">
        <v>139</v>
      </c>
      <c r="F5" s="29">
        <v>2023</v>
      </c>
      <c r="I5" s="29" t="str">
        <v>St. Albert Cardinals</v>
      </c>
    </row>
    <row r="6" spans="1:9" x14ac:dyDescent="0.25">
      <c r="A6" s="40" t="s">
        <v>124</v>
      </c>
      <c r="B6" s="40" t="s">
        <v>125</v>
      </c>
      <c r="C6" s="78" t="s">
        <v>126</v>
      </c>
      <c r="F6" s="29">
        <v>2023</v>
      </c>
      <c r="I6" s="29" t="str">
        <v>Westlock Red Lions</v>
      </c>
    </row>
    <row r="7" spans="1:9" x14ac:dyDescent="0.25">
      <c r="A7" s="40" t="s">
        <v>124</v>
      </c>
      <c r="B7" s="40" t="s">
        <v>132</v>
      </c>
      <c r="C7" s="78" t="s">
        <v>140</v>
      </c>
      <c r="F7" s="29">
        <v>2023</v>
      </c>
    </row>
    <row r="8" spans="1:9" x14ac:dyDescent="0.25">
      <c r="A8" s="40" t="s">
        <v>92</v>
      </c>
      <c r="B8" s="40" t="s">
        <v>133</v>
      </c>
      <c r="C8" s="78" t="s">
        <v>141</v>
      </c>
      <c r="F8" s="29">
        <v>2023</v>
      </c>
    </row>
    <row r="9" spans="1:9" x14ac:dyDescent="0.25">
      <c r="A9" s="40" t="s">
        <v>92</v>
      </c>
      <c r="B9" s="40" t="s">
        <v>134</v>
      </c>
      <c r="C9" s="78" t="s">
        <v>147</v>
      </c>
      <c r="F9" s="29">
        <v>2023</v>
      </c>
    </row>
    <row r="10" spans="1:9" x14ac:dyDescent="0.25">
      <c r="A10" s="17" t="s">
        <v>48</v>
      </c>
      <c r="B10" s="17" t="s">
        <v>123</v>
      </c>
      <c r="C10" s="78" t="s">
        <v>142</v>
      </c>
      <c r="F10" s="29">
        <v>2023</v>
      </c>
    </row>
    <row r="11" spans="1:9" x14ac:dyDescent="0.25">
      <c r="A11" s="17" t="s">
        <v>48</v>
      </c>
      <c r="B11" s="40" t="s">
        <v>135</v>
      </c>
      <c r="C11" s="78" t="s">
        <v>143</v>
      </c>
      <c r="F11" s="29">
        <v>2023</v>
      </c>
    </row>
    <row r="16" spans="1:9" x14ac:dyDescent="0.25">
      <c r="A16" s="33"/>
      <c r="B16" s="37"/>
      <c r="C16" s="33"/>
      <c r="D16" s="33"/>
    </row>
    <row r="21" spans="8:10" x14ac:dyDescent="0.25">
      <c r="H21" s="42"/>
      <c r="I21" s="42"/>
      <c r="J21" s="42"/>
    </row>
    <row r="22" spans="8:10" x14ac:dyDescent="0.25">
      <c r="H22" s="42"/>
      <c r="I22" s="42"/>
      <c r="J22" s="42"/>
    </row>
    <row r="23" spans="8:10" x14ac:dyDescent="0.25">
      <c r="H23" s="42"/>
      <c r="I23" s="42"/>
      <c r="J23" s="42"/>
    </row>
    <row r="24" spans="8:10" x14ac:dyDescent="0.25">
      <c r="H24" s="42"/>
      <c r="I24" s="42"/>
      <c r="J24" s="42"/>
    </row>
    <row r="25" spans="8:10" x14ac:dyDescent="0.25">
      <c r="H25" s="42"/>
      <c r="I25" s="42"/>
      <c r="J25" s="41"/>
    </row>
    <row r="26" spans="8:10" x14ac:dyDescent="0.25">
      <c r="H26" s="42"/>
      <c r="I26" s="42"/>
      <c r="J26" s="42"/>
    </row>
    <row r="27" spans="8:10" x14ac:dyDescent="0.25">
      <c r="H27" s="42"/>
      <c r="I27" s="42"/>
      <c r="J27" s="42"/>
    </row>
    <row r="28" spans="8:10" x14ac:dyDescent="0.25">
      <c r="H28" s="42"/>
      <c r="I28" s="42"/>
      <c r="J28" s="42"/>
    </row>
    <row r="29" spans="8:10" x14ac:dyDescent="0.25">
      <c r="H29" s="42"/>
      <c r="I29" s="42"/>
      <c r="J29" s="42"/>
    </row>
    <row r="30" spans="8:10" x14ac:dyDescent="0.25">
      <c r="H30" s="42"/>
      <c r="I30" s="42"/>
      <c r="J30" s="42"/>
    </row>
  </sheetData>
  <phoneticPr fontId="3" type="noConversion"/>
  <hyperlinks>
    <hyperlink ref="C2" r:id="rId1" display="mailto:chase.visser8@yahoo.com" xr:uid="{00000000-0004-0000-0300-000000000000}"/>
    <hyperlink ref="C3" r:id="rId2" xr:uid="{00000000-0004-0000-0300-000001000000}"/>
    <hyperlink ref="C4" r:id="rId3" display="mailto:stawnich@telus.net" xr:uid="{00000000-0004-0000-0300-000002000000}"/>
    <hyperlink ref="C5" r:id="rId4" display="mailto:tstawnichy@hotmail.com" xr:uid="{00000000-0004-0000-0300-000003000000}"/>
    <hyperlink ref="C6" r:id="rId5" display="mailto:josefpasychnyk@gmail.com" xr:uid="{00000000-0004-0000-0300-000004000000}"/>
    <hyperlink ref="C7" r:id="rId6" display="mailto:mikecassidy1992@gmail.com" xr:uid="{00000000-0004-0000-0300-000005000000}"/>
    <hyperlink ref="C8" r:id="rId7" display="mailto:zach30.zp@gmail.com" xr:uid="{00000000-0004-0000-0300-000006000000}"/>
    <hyperlink ref="C9" r:id="rId8" xr:uid="{00000000-0004-0000-0300-000007000000}"/>
    <hyperlink ref="C10" r:id="rId9" display="mailto:cbrand17@hotmail.com" xr:uid="{00000000-0004-0000-0300-000008000000}"/>
    <hyperlink ref="C11" r:id="rId10" display="mailto:jbrand31@hotmail.com" xr:uid="{00000000-0004-0000-0300-000009000000}"/>
  </hyperlinks>
  <pageMargins left="0.75" right="0.75" top="1" bottom="1" header="0.5" footer="0.5"/>
  <pageSetup orientation="portrait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"/>
  <sheetViews>
    <sheetView workbookViewId="0">
      <selection activeCell="C22" sqref="C22"/>
    </sheetView>
  </sheetViews>
  <sheetFormatPr defaultRowHeight="13.2" x14ac:dyDescent="0.25"/>
  <cols>
    <col min="1" max="1" width="26.88671875" bestFit="1" customWidth="1"/>
    <col min="2" max="2" width="18.5546875" bestFit="1" customWidth="1"/>
    <col min="3" max="3" width="29.88671875" bestFit="1" customWidth="1"/>
    <col min="10" max="10" width="21.88671875" bestFit="1" customWidth="1"/>
    <col min="11" max="11" width="16.109375" bestFit="1" customWidth="1"/>
    <col min="12" max="12" width="29.33203125" bestFit="1" customWidth="1"/>
  </cols>
  <sheetData>
    <row r="1" spans="1:15" ht="13.8" x14ac:dyDescent="0.25">
      <c r="A1" s="38" t="s">
        <v>99</v>
      </c>
      <c r="B1" s="39" t="s">
        <v>96</v>
      </c>
      <c r="C1" s="39" t="s">
        <v>97</v>
      </c>
      <c r="J1" s="17" t="s">
        <v>18</v>
      </c>
      <c r="K1" s="17" t="s">
        <v>79</v>
      </c>
      <c r="L1" s="17" t="s">
        <v>78</v>
      </c>
      <c r="M1" s="29"/>
      <c r="N1" s="29"/>
      <c r="O1" s="29"/>
    </row>
    <row r="2" spans="1:15" ht="13.8" x14ac:dyDescent="0.25">
      <c r="A2" s="38" t="s">
        <v>100</v>
      </c>
      <c r="B2" s="39" t="s">
        <v>101</v>
      </c>
      <c r="C2" s="39" t="s">
        <v>102</v>
      </c>
      <c r="J2" s="40" t="s">
        <v>95</v>
      </c>
      <c r="K2" s="40" t="s">
        <v>96</v>
      </c>
      <c r="L2" s="40" t="s">
        <v>97</v>
      </c>
      <c r="M2" s="29"/>
      <c r="N2" s="29"/>
      <c r="O2" s="29">
        <v>2016</v>
      </c>
    </row>
    <row r="3" spans="1:15" ht="13.8" x14ac:dyDescent="0.25">
      <c r="A3" s="38" t="s">
        <v>103</v>
      </c>
      <c r="B3" s="39" t="s">
        <v>104</v>
      </c>
      <c r="C3" s="39" t="s">
        <v>105</v>
      </c>
      <c r="J3" s="40" t="s">
        <v>49</v>
      </c>
      <c r="K3" s="40" t="s">
        <v>101</v>
      </c>
      <c r="L3" s="40" t="s">
        <v>102</v>
      </c>
      <c r="M3" s="29"/>
      <c r="N3" s="29"/>
      <c r="O3" s="29">
        <v>2016</v>
      </c>
    </row>
    <row r="4" spans="1:15" ht="13.8" x14ac:dyDescent="0.25">
      <c r="A4" s="38" t="s">
        <v>106</v>
      </c>
      <c r="B4" s="39" t="s">
        <v>107</v>
      </c>
      <c r="C4" s="39" t="s">
        <v>108</v>
      </c>
      <c r="J4" s="40" t="s">
        <v>20</v>
      </c>
      <c r="K4" s="40" t="s">
        <v>104</v>
      </c>
      <c r="L4" s="40" t="s">
        <v>105</v>
      </c>
      <c r="M4" s="29"/>
      <c r="N4" s="29"/>
      <c r="O4" s="29">
        <v>2016</v>
      </c>
    </row>
    <row r="5" spans="1:15" ht="13.8" x14ac:dyDescent="0.25">
      <c r="A5" s="38" t="s">
        <v>121</v>
      </c>
      <c r="B5" s="39" t="s">
        <v>109</v>
      </c>
      <c r="C5" s="41" t="s">
        <v>118</v>
      </c>
      <c r="J5" s="40" t="s">
        <v>19</v>
      </c>
      <c r="K5" s="40" t="s">
        <v>107</v>
      </c>
      <c r="L5" s="40" t="s">
        <v>108</v>
      </c>
      <c r="M5" s="29"/>
      <c r="N5" s="29"/>
      <c r="O5" s="29">
        <v>2016</v>
      </c>
    </row>
    <row r="6" spans="1:15" ht="13.8" x14ac:dyDescent="0.25">
      <c r="A6" s="38" t="s">
        <v>110</v>
      </c>
      <c r="B6" s="39" t="s">
        <v>98</v>
      </c>
      <c r="C6" s="39" t="s">
        <v>119</v>
      </c>
      <c r="J6" s="40" t="s">
        <v>122</v>
      </c>
      <c r="K6" s="40" t="s">
        <v>109</v>
      </c>
      <c r="L6" s="43" t="s">
        <v>118</v>
      </c>
      <c r="M6" s="29"/>
      <c r="N6" s="29"/>
      <c r="O6" s="29">
        <v>2016</v>
      </c>
    </row>
    <row r="7" spans="1:15" ht="13.8" x14ac:dyDescent="0.25">
      <c r="A7" s="38" t="s">
        <v>111</v>
      </c>
      <c r="B7" s="39" t="s">
        <v>80</v>
      </c>
      <c r="C7" s="39" t="s">
        <v>112</v>
      </c>
      <c r="J7" s="40" t="s">
        <v>92</v>
      </c>
      <c r="K7" s="40" t="s">
        <v>98</v>
      </c>
      <c r="L7" s="40" t="s">
        <v>119</v>
      </c>
      <c r="M7" s="29"/>
      <c r="N7" s="29"/>
      <c r="O7" s="29">
        <v>2016</v>
      </c>
    </row>
    <row r="8" spans="1:15" ht="13.8" x14ac:dyDescent="0.25">
      <c r="A8" s="38" t="s">
        <v>91</v>
      </c>
      <c r="B8" s="39" t="s">
        <v>113</v>
      </c>
      <c r="C8" s="39" t="s">
        <v>114</v>
      </c>
      <c r="J8" s="40" t="s">
        <v>76</v>
      </c>
      <c r="K8" s="40" t="s">
        <v>80</v>
      </c>
      <c r="L8" s="40" t="s">
        <v>112</v>
      </c>
      <c r="M8" s="29"/>
      <c r="N8" s="29"/>
      <c r="O8" s="29">
        <v>2016</v>
      </c>
    </row>
    <row r="9" spans="1:15" ht="13.8" x14ac:dyDescent="0.25">
      <c r="A9" s="38" t="s">
        <v>115</v>
      </c>
      <c r="B9" s="39" t="s">
        <v>116</v>
      </c>
      <c r="C9" s="39" t="s">
        <v>120</v>
      </c>
      <c r="J9" s="40" t="s">
        <v>91</v>
      </c>
      <c r="K9" s="40" t="s">
        <v>113</v>
      </c>
      <c r="L9" s="40" t="s">
        <v>114</v>
      </c>
      <c r="M9" s="29"/>
      <c r="N9" s="29"/>
      <c r="O9" s="29">
        <v>2016</v>
      </c>
    </row>
    <row r="10" spans="1:15" ht="13.8" x14ac:dyDescent="0.25">
      <c r="A10" s="38" t="s">
        <v>117</v>
      </c>
      <c r="B10" s="39" t="s">
        <v>90</v>
      </c>
      <c r="C10" s="39" t="s">
        <v>93</v>
      </c>
      <c r="J10" s="40" t="s">
        <v>21</v>
      </c>
      <c r="K10" s="40" t="s">
        <v>116</v>
      </c>
      <c r="L10" s="40" t="s">
        <v>120</v>
      </c>
      <c r="M10" s="29"/>
      <c r="N10" s="29"/>
      <c r="O10" s="29">
        <v>2016</v>
      </c>
    </row>
    <row r="11" spans="1:15" x14ac:dyDescent="0.25">
      <c r="J11" s="40" t="s">
        <v>48</v>
      </c>
      <c r="K11" s="40" t="s">
        <v>90</v>
      </c>
      <c r="L11" s="40" t="s">
        <v>93</v>
      </c>
      <c r="M11" s="29"/>
      <c r="N11" s="29"/>
      <c r="O11" s="29">
        <v>2016</v>
      </c>
    </row>
    <row r="12" spans="1:15" x14ac:dyDescent="0.25">
      <c r="J12" s="17"/>
      <c r="K12" s="17"/>
      <c r="L12" s="17"/>
      <c r="M12" s="29"/>
      <c r="N12" s="29"/>
      <c r="O12" s="29"/>
    </row>
  </sheetData>
  <hyperlinks>
    <hyperlink ref="C5" r:id="rId1" xr:uid="{00000000-0004-0000-0400-000000000000}"/>
    <hyperlink ref="L6" r:id="rId2" xr:uid="{00000000-0004-0000-0400-000001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Entry Sheet</vt:lpstr>
      <vt:lpstr>Home Team</vt:lpstr>
      <vt:lpstr>Visiting Team</vt:lpstr>
      <vt:lpstr>Info</vt:lpstr>
      <vt:lpstr>Sheet1</vt:lpstr>
      <vt:lpstr>Teams</vt:lpstr>
    </vt:vector>
  </TitlesOfParts>
  <Company>ATCO Group of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Allen</dc:creator>
  <cp:lastModifiedBy>Robert Sullivan</cp:lastModifiedBy>
  <cp:lastPrinted>2023-05-27T16:18:31Z</cp:lastPrinted>
  <dcterms:created xsi:type="dcterms:W3CDTF">2009-06-05T13:44:54Z</dcterms:created>
  <dcterms:modified xsi:type="dcterms:W3CDTF">2023-05-27T16:42:15Z</dcterms:modified>
</cp:coreProperties>
</file>